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3E964537-9591-487B-BE23-DFF7DD170765}" xr6:coauthVersionLast="47" xr6:coauthVersionMax="47" xr10:uidLastSave="{00000000-0000-0000-0000-000000000000}"/>
  <bookViews>
    <workbookView xWindow="-108" yWindow="-108" windowWidth="23256" windowHeight="12456" xr2:uid="{8FF6724C-A6C0-40B2-A3CA-D9BBA52C44A7}"/>
  </bookViews>
  <sheets>
    <sheet name="Sheet1" sheetId="1" r:id="rId1"/>
  </sheets>
  <definedNames>
    <definedName name="_xlnm._FilterDatabase" localSheetId="0" hidden="1">Sheet1!$A$1:$O$92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3" i="1" l="1"/>
  <c r="N93" i="1"/>
  <c r="M93" i="1"/>
  <c r="L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  <c r="N2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K86" i="1"/>
  <c r="K29" i="1"/>
  <c r="K3" i="1"/>
  <c r="H91" i="1"/>
  <c r="H31" i="1"/>
  <c r="H64" i="1"/>
  <c r="H55" i="1"/>
  <c r="H52" i="1"/>
  <c r="H32" i="1"/>
  <c r="K51" i="1"/>
  <c r="K38" i="1"/>
  <c r="H84" i="1"/>
  <c r="H76" i="1"/>
  <c r="H62" i="1"/>
  <c r="H21" i="1"/>
  <c r="H7" i="1"/>
  <c r="H6" i="1"/>
  <c r="K11" i="1"/>
  <c r="K10" i="1"/>
  <c r="K88" i="1"/>
  <c r="K82" i="1"/>
  <c r="K81" i="1"/>
  <c r="K80" i="1"/>
  <c r="K79" i="1"/>
  <c r="K77" i="1"/>
  <c r="K75" i="1"/>
  <c r="K69" i="1"/>
  <c r="K68" i="1"/>
  <c r="K66" i="1"/>
  <c r="K65" i="1"/>
  <c r="K60" i="1"/>
  <c r="K58" i="1"/>
  <c r="K57" i="1"/>
  <c r="K54" i="1"/>
  <c r="K50" i="1"/>
  <c r="K45" i="1"/>
  <c r="K44" i="1"/>
  <c r="K42" i="1"/>
  <c r="K41" i="1"/>
  <c r="K40" i="1"/>
  <c r="K33" i="1"/>
  <c r="K30" i="1"/>
  <c r="K28" i="1"/>
  <c r="K27" i="1"/>
  <c r="K26" i="1"/>
  <c r="K24" i="1"/>
  <c r="K23" i="1"/>
  <c r="K22" i="1"/>
  <c r="K20" i="1"/>
  <c r="K18" i="1"/>
  <c r="K9" i="1"/>
  <c r="K5" i="1"/>
  <c r="K92" i="1"/>
  <c r="K90" i="1"/>
  <c r="K85" i="1"/>
  <c r="K83" i="1"/>
  <c r="K74" i="1"/>
  <c r="K73" i="1"/>
  <c r="K72" i="1"/>
  <c r="K71" i="1"/>
  <c r="K67" i="1"/>
  <c r="K59" i="1"/>
  <c r="K56" i="1"/>
  <c r="K53" i="1"/>
  <c r="K49" i="1"/>
  <c r="K48" i="1"/>
  <c r="K47" i="1"/>
  <c r="K43" i="1"/>
  <c r="K37" i="1"/>
  <c r="K36" i="1"/>
  <c r="K35" i="1"/>
  <c r="K34" i="1"/>
  <c r="K19" i="1"/>
  <c r="K17" i="1"/>
  <c r="K16" i="1"/>
  <c r="K15" i="1"/>
  <c r="K14" i="1"/>
  <c r="K13" i="1"/>
  <c r="K12" i="1"/>
  <c r="K8" i="1"/>
  <c r="K4" i="1"/>
  <c r="K2" i="1"/>
  <c r="K78" i="1"/>
  <c r="K63" i="1"/>
  <c r="K89" i="1"/>
  <c r="K87" i="1"/>
  <c r="K70" i="1"/>
  <c r="K61" i="1"/>
  <c r="K46" i="1"/>
  <c r="K39" i="1"/>
  <c r="K25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H2" i="1"/>
</calcChain>
</file>

<file path=xl/sharedStrings.xml><?xml version="1.0" encoding="utf-8"?>
<sst xmlns="http://schemas.openxmlformats.org/spreadsheetml/2006/main" count="379" uniqueCount="263">
  <si>
    <t>SR NO</t>
  </si>
  <si>
    <t xml:space="preserve">NAME </t>
  </si>
  <si>
    <t xml:space="preserve">VEHICLE NO. </t>
  </si>
  <si>
    <t>POLICY NO.</t>
  </si>
  <si>
    <t xml:space="preserve">NET </t>
  </si>
  <si>
    <t xml:space="preserve">PERCENTAGE </t>
  </si>
  <si>
    <t xml:space="preserve">PAYABLE AMT </t>
  </si>
  <si>
    <t>TDS</t>
  </si>
  <si>
    <t xml:space="preserve"> TDS AMT </t>
  </si>
  <si>
    <t xml:space="preserve">PAID AMT </t>
  </si>
  <si>
    <t>OD+ZD</t>
  </si>
  <si>
    <t>AMT</t>
  </si>
  <si>
    <t>PAYOUT %</t>
  </si>
  <si>
    <t>SUB TOTAL</t>
  </si>
  <si>
    <t>SEGMENT</t>
  </si>
  <si>
    <t>KALYANRAO MADHAVRAO JEDHE</t>
  </si>
  <si>
    <t>Mrs. RASHMI SUNIL KULKARNI</t>
  </si>
  <si>
    <t>DEVRAJ KESHAV BHOSALE</t>
  </si>
  <si>
    <t>INAMDAR RUKAMUDDIN SAHEBLAL</t>
  </si>
  <si>
    <t>AJAY KEWAL HOLA</t>
  </si>
  <si>
    <t>SUDHAKAR MULE</t>
  </si>
  <si>
    <t>SUNDARDAS KISAN MULIK</t>
  </si>
  <si>
    <t>JAYDATT SHRIMANT DHAKANE</t>
  </si>
  <si>
    <t>Santosh Chagan Kale</t>
  </si>
  <si>
    <t>Amjad Shaikh</t>
  </si>
  <si>
    <t>DNYANESHWAR RAMU BHORADE</t>
  </si>
  <si>
    <t>RAMCHANDRA LAXMAN KHUTWAD</t>
  </si>
  <si>
    <t>AKASH AAPPA GALANDE</t>
  </si>
  <si>
    <t>Mr. UDAY SURESH SARADE</t>
  </si>
  <si>
    <t>Mr. DATTATRAY JYOTIRAM SARADE</t>
  </si>
  <si>
    <t>Mr. AKBAR SIKANDAR SHAIKH</t>
  </si>
  <si>
    <t>VASANT KERBA KAMBLE</t>
  </si>
  <si>
    <t>LILABAI VITHOBA KINDRE</t>
  </si>
  <si>
    <t>SAMIULAA SABIR PATEL</t>
  </si>
  <si>
    <t>SAYALI TRAVELS</t>
  </si>
  <si>
    <t>M/S.SAYALI TRANSLINK INDIA PVT LTD</t>
  </si>
  <si>
    <t>GURU ENTERPRISES</t>
  </si>
  <si>
    <t>GANESH PACHE</t>
  </si>
  <si>
    <t>Mr VINAYAK CHANDRAKANT KOTHMIRE</t>
  </si>
  <si>
    <t>SARTHAK TOURS AND TRAVELS</t>
  </si>
  <si>
    <t>RAJENDRA BABAJI KARANJEKAR</t>
  </si>
  <si>
    <t>AYOKI FABRICON PVT. LTD</t>
  </si>
  <si>
    <t>JAMEERSULTANSUTAR</t>
  </si>
  <si>
    <t>Mrs Sharda Balwant Jadhav</t>
  </si>
  <si>
    <t>MANOJ JAYWANTRAO DESHPANDE</t>
  </si>
  <si>
    <t>SHAHAJI BAPU SHINDE</t>
  </si>
  <si>
    <t>SANDIP ARJUN JADHAV</t>
  </si>
  <si>
    <t>VISHVAS MAHADEV KUDALE</t>
  </si>
  <si>
    <t>Mrs. MANISHA SANTOSH ERANDKAR</t>
  </si>
  <si>
    <t>SIRAJ IKRAM SHAIKH</t>
  </si>
  <si>
    <t>JAYESH WAREHOUSE</t>
  </si>
  <si>
    <t>M/S.VIJAYRAJ TRAVELS</t>
  </si>
  <si>
    <t>VISHAL BAJIRAO GIRIGOSAVI</t>
  </si>
  <si>
    <t>SUYASH CORPORATE SERVICES</t>
  </si>
  <si>
    <t>KAMAL ASHOK JADHAV</t>
  </si>
  <si>
    <t xml:space="preserve"> SANSKRUTI TRANSPORT</t>
  </si>
  <si>
    <t xml:space="preserve"> YASHWANT DATTATRAYA JAGTAP</t>
  </si>
  <si>
    <t xml:space="preserve"> SHIVPRAYAG PETROLEUM</t>
  </si>
  <si>
    <t xml:space="preserve"> KANIFNATH MOHAN NETKE</t>
  </si>
  <si>
    <t xml:space="preserve"> CHETAN BAJIRAO SHILIMKAR</t>
  </si>
  <si>
    <t xml:space="preserve"> SUHAS SOPAN JADHAV</t>
  </si>
  <si>
    <t xml:space="preserve"> KALIM SALIM SHAIKH</t>
  </si>
  <si>
    <t xml:space="preserve">VIPUL VILAS KHANDVE </t>
  </si>
  <si>
    <t>Mr Sagar Bharat Kamble</t>
  </si>
  <si>
    <t>Mrs. SANDHYA BALASAHEB DHAYGUDE</t>
  </si>
  <si>
    <t>Mr SHRIKANT D GARUD</t>
  </si>
  <si>
    <t>Rajashree Balaji Survase</t>
  </si>
  <si>
    <t>Mr. MAHENDRA DNYANDEV KALSAIT</t>
  </si>
  <si>
    <t>KAMLESH LAXMAN CHAVAN</t>
  </si>
  <si>
    <t>HRISHIKESH ASHOK JAGTAP</t>
  </si>
  <si>
    <t>DEAN GOVT MEDICAL COLLEGE AKOLA</t>
  </si>
  <si>
    <t>NILESH DATTATRAY SURWASE</t>
  </si>
  <si>
    <t>CHAMUNDESWARI ELECTRICITY SUPPLY CORPORATION LTD</t>
  </si>
  <si>
    <t>Ms LAXMI ABHAY DADHE</t>
  </si>
  <si>
    <t xml:space="preserve"> PRAVIN MASALEWALE</t>
  </si>
  <si>
    <t>Urmila Sanjay Dolas</t>
  </si>
  <si>
    <t>MR SANJAY ANKUSH DEVKATE</t>
  </si>
  <si>
    <t>JAVED IFATEKHAR ALI PATEL</t>
  </si>
  <si>
    <t>SACHIN GORAKH TATE</t>
  </si>
  <si>
    <t>GANESH TOURS AND TRAVELS</t>
  </si>
  <si>
    <t>SHRIRAM BABASAHEB TOTARE</t>
  </si>
  <si>
    <t>Mrs SANJEEVANEE GIRISH PRABHU</t>
  </si>
  <si>
    <t>TANAJI GOPAL PARKHANDE</t>
  </si>
  <si>
    <t>BALIRAM BAJIRAO RAUT</t>
  </si>
  <si>
    <t>NALINI SANJAYKUMAR JADHAV</t>
  </si>
  <si>
    <t>CHAGAN BABURAO KUDAPANE</t>
  </si>
  <si>
    <t>MUSHTAQUE SHAIKH</t>
  </si>
  <si>
    <t>KUSH DINESH RATHI DINESH RATHI</t>
  </si>
  <si>
    <t xml:space="preserve">Sagaimary Wilson Dcruz	</t>
  </si>
  <si>
    <t>Mr OMKAR CHAVAN</t>
  </si>
  <si>
    <t>Pirjade Irfan Kudubuddin</t>
  </si>
  <si>
    <t>SAGAIMARY WILSON DCRUZ</t>
  </si>
  <si>
    <t>SHITAL CHINTAMAN CHAVAN</t>
  </si>
  <si>
    <t>CHANDRAKANT VITTHAL KEKAN</t>
  </si>
  <si>
    <t>ISLAM ALI MOHAMMAD SHAIKH</t>
  </si>
  <si>
    <t>DINESH BALASO MALEKAR</t>
  </si>
  <si>
    <t>SUREKHA</t>
  </si>
  <si>
    <t>JIBRAHIL MAHEBUB MULLA</t>
  </si>
  <si>
    <t>SIDHANT VIJAY DHANGEKAR</t>
  </si>
  <si>
    <t>DNYANOBA RAMCHANDRA SHINDE</t>
  </si>
  <si>
    <t>SARVESH HANUMANT NAVALE</t>
  </si>
  <si>
    <t>YOGESH ARUN SONAWANE</t>
  </si>
  <si>
    <t>SURYAJIT DNYANOBA SHINDE</t>
  </si>
  <si>
    <t>MISD</t>
  </si>
  <si>
    <t>TWO WHEELER TP</t>
  </si>
  <si>
    <t>PCV</t>
  </si>
  <si>
    <t>PRIVATE CAR</t>
  </si>
  <si>
    <t>PCV TP</t>
  </si>
  <si>
    <t>GCV</t>
  </si>
  <si>
    <t>TWO WHEELER</t>
  </si>
  <si>
    <t>PVT CAR</t>
  </si>
  <si>
    <t>PRIVATE CAR (1YEAR OD+3 YEAR TP)</t>
  </si>
  <si>
    <t>PRIVATE CAR OD</t>
  </si>
  <si>
    <t>GCV TP</t>
  </si>
  <si>
    <t>PVT CAR TP</t>
  </si>
  <si>
    <t>NEW</t>
  </si>
  <si>
    <t>MH16AK4166</t>
  </si>
  <si>
    <t>MH12KQ7866</t>
  </si>
  <si>
    <t>MH12QY9664</t>
  </si>
  <si>
    <t>MH09DM9002</t>
  </si>
  <si>
    <t>MH42A1597</t>
  </si>
  <si>
    <t>MH12KY3649</t>
  </si>
  <si>
    <t>MH45AQ3698</t>
  </si>
  <si>
    <t>MH45AQ3692</t>
  </si>
  <si>
    <t>MH45AL1309</t>
  </si>
  <si>
    <t>MH12PQ9617</t>
  </si>
  <si>
    <t>MH12HB9394</t>
  </si>
  <si>
    <t>MH14FC5453</t>
  </si>
  <si>
    <t>MH14GD9117</t>
  </si>
  <si>
    <t>MH12SX9720</t>
  </si>
  <si>
    <t>MH12SX9315</t>
  </si>
  <si>
    <t>MH11CJ6372</t>
  </si>
  <si>
    <t>MH12HB8989</t>
  </si>
  <si>
    <t>MH12VT7153</t>
  </si>
  <si>
    <t>MH12KZ6925</t>
  </si>
  <si>
    <t>MH14CW2498</t>
  </si>
  <si>
    <t>MH04GC0200</t>
  </si>
  <si>
    <t>MH14CW9828</t>
  </si>
  <si>
    <t>MH11DN7494</t>
  </si>
  <si>
    <t>MH12DE9194</t>
  </si>
  <si>
    <t>MH12UM4660</t>
  </si>
  <si>
    <t>MH12RN2094</t>
  </si>
  <si>
    <t>MH12VW4471</t>
  </si>
  <si>
    <t>MH12VW0003</t>
  </si>
  <si>
    <t>MH12UM4380</t>
  </si>
  <si>
    <t>MH11BD7490</t>
  </si>
  <si>
    <t xml:space="preserve"> MH20GC6806</t>
  </si>
  <si>
    <t>new</t>
  </si>
  <si>
    <t xml:space="preserve"> MH12XM7574</t>
  </si>
  <si>
    <t xml:space="preserve"> MH12PZ6827</t>
  </si>
  <si>
    <t>MH12HB2906</t>
  </si>
  <si>
    <t>MH14LZ0002</t>
  </si>
  <si>
    <t>MH12KQ5313</t>
  </si>
  <si>
    <t>MH12WX9517</t>
  </si>
  <si>
    <t>MH30BD6138</t>
  </si>
  <si>
    <t>MH12TV8850</t>
  </si>
  <si>
    <t>MH12QY6300</t>
  </si>
  <si>
    <t>MH42B0854</t>
  </si>
  <si>
    <t>MH14LA4514</t>
  </si>
  <si>
    <t>MH12VW4047</t>
  </si>
  <si>
    <t>MH43CE7935</t>
  </si>
  <si>
    <t>MH15AK1551</t>
  </si>
  <si>
    <t>MH12SJ3445</t>
  </si>
  <si>
    <t>MH46E2839</t>
  </si>
  <si>
    <t>MH12HB8786</t>
  </si>
  <si>
    <t>MH12TS7786</t>
  </si>
  <si>
    <t>MH11DD8749</t>
  </si>
  <si>
    <t>MH-12-EX-7603</t>
  </si>
  <si>
    <t>MH12KQ2425</t>
  </si>
  <si>
    <t>MH-12-XM- 6190</t>
  </si>
  <si>
    <t>MH45AZ5445</t>
  </si>
  <si>
    <t>MH 12 SY 2959</t>
  </si>
  <si>
    <t>MH11DN9061</t>
  </si>
  <si>
    <t>201440030125700247800000</t>
  </si>
  <si>
    <t>6105602105 00 00</t>
  </si>
  <si>
    <t>201440030125700248500000</t>
  </si>
  <si>
    <t>3004/415840046/00/000</t>
  </si>
  <si>
    <t>3362/04169533/000/00</t>
  </si>
  <si>
    <t>D235802600</t>
  </si>
  <si>
    <t>201440030125700251800000</t>
  </si>
  <si>
    <t>3004/416605634/00/000</t>
  </si>
  <si>
    <t>6205491924</t>
  </si>
  <si>
    <t>6205491955</t>
  </si>
  <si>
    <t>201440030125700255000000</t>
  </si>
  <si>
    <t>201440030125700255200000</t>
  </si>
  <si>
    <t>201440030125700249700000</t>
  </si>
  <si>
    <t>POCMVMI0100320690</t>
  </si>
  <si>
    <t>POCMVMI0100320704</t>
  </si>
  <si>
    <t>POCMVMI0100321046</t>
  </si>
  <si>
    <t>OG262047181200001817</t>
  </si>
  <si>
    <t>201440030125700257400000</t>
  </si>
  <si>
    <t>OG2620471812-00001825</t>
  </si>
  <si>
    <t>300141693926600B00</t>
  </si>
  <si>
    <t>POCMVPC0100483914</t>
  </si>
  <si>
    <t>OG262047181200001831</t>
  </si>
  <si>
    <t>OG262047181200001830</t>
  </si>
  <si>
    <t>300341697064200B00</t>
  </si>
  <si>
    <t>6303561416 00 00</t>
  </si>
  <si>
    <t>3004/416977669/00/000</t>
  </si>
  <si>
    <t>300441700498600000</t>
  </si>
  <si>
    <t>610289440701</t>
  </si>
  <si>
    <t>6303563076 00 00</t>
  </si>
  <si>
    <t>OG-26-2047-1801-00004155</t>
  </si>
  <si>
    <t>6205449536</t>
  </si>
  <si>
    <t>300441708360300B00</t>
  </si>
  <si>
    <t>201440030125700265100000</t>
  </si>
  <si>
    <t>201440030125700265300000</t>
  </si>
  <si>
    <t>201440030125700265700000</t>
  </si>
  <si>
    <t>POCMVMI0100324097</t>
  </si>
  <si>
    <t>201540030125701231000000</t>
  </si>
  <si>
    <t>201340030125700342900000</t>
  </si>
  <si>
    <t>POCMVPC0100484842</t>
  </si>
  <si>
    <t>OG262047181200001843</t>
  </si>
  <si>
    <t>OG-26-2047-1812-00001844</t>
  </si>
  <si>
    <t>201440030125700266200000</t>
  </si>
  <si>
    <t xml:space="preserve"> OG-26-2047-1812-00001845</t>
  </si>
  <si>
    <t xml:space="preserve"> 6303566892 00 00</t>
  </si>
  <si>
    <t>VGC1443378000100</t>
  </si>
  <si>
    <t>POCMVMI0100325073</t>
  </si>
  <si>
    <t>POCMVMI0100325131</t>
  </si>
  <si>
    <t xml:space="preserve"> 3008/417212915/00/000</t>
  </si>
  <si>
    <t>OG-26-2047-1812-00001848</t>
  </si>
  <si>
    <t xml:space="preserve"> 201540030125701242400000</t>
  </si>
  <si>
    <t>6205510127</t>
  </si>
  <si>
    <t>POCMVMI0100326390</t>
  </si>
  <si>
    <t>6302351964 01 00</t>
  </si>
  <si>
    <t>6205512702</t>
  </si>
  <si>
    <t>POCMVMI0100326586</t>
  </si>
  <si>
    <t>3004/417400692/00/B00</t>
  </si>
  <si>
    <t>300441740136200B00</t>
  </si>
  <si>
    <t>163600/31/2026/1086</t>
  </si>
  <si>
    <t>OG262047181200001862</t>
  </si>
  <si>
    <t>16030231250300001950</t>
  </si>
  <si>
    <t>6202220957</t>
  </si>
  <si>
    <t>6303576076 00 00</t>
  </si>
  <si>
    <t>6205518270</t>
  </si>
  <si>
    <t>1620003125P113256153</t>
  </si>
  <si>
    <t>16030231250100001979</t>
  </si>
  <si>
    <t>300841756830800000</t>
  </si>
  <si>
    <t>OG262047181200001880</t>
  </si>
  <si>
    <t>3004/417573979/00/000</t>
  </si>
  <si>
    <t>6303579994 00 00</t>
  </si>
  <si>
    <t>300841759666600000</t>
  </si>
  <si>
    <t>3008/417597984/00/000</t>
  </si>
  <si>
    <t>201440030125700278000000</t>
  </si>
  <si>
    <t>201440030125700278200000</t>
  </si>
  <si>
    <t>3004/417621222/00/000</t>
  </si>
  <si>
    <t>OG-26-2047-1801-00004273</t>
  </si>
  <si>
    <t>3004/417688583/00/000</t>
  </si>
  <si>
    <t>6303585192</t>
  </si>
  <si>
    <t>3004/417576407/00/000</t>
  </si>
  <si>
    <t>3004/417731452/00/000</t>
  </si>
  <si>
    <t>3004/417732543/00/000</t>
  </si>
  <si>
    <t>3008/417791387/00/000</t>
  </si>
  <si>
    <t>D238236932</t>
  </si>
  <si>
    <t>D238231522</t>
  </si>
  <si>
    <t>201540030125701274400000</t>
  </si>
  <si>
    <t>3003/418088674/00/000</t>
  </si>
  <si>
    <t>3004/418088933/00/B00</t>
  </si>
  <si>
    <t>201340030125700354500000</t>
  </si>
  <si>
    <t>POCMVMI0100333742</t>
  </si>
  <si>
    <t>6203807498</t>
  </si>
  <si>
    <t>3008/417884418/00/000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</si>
</sst>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1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2A0C9-2B4D-4913-BCB7-4A2FD63C90F4}">
  <dimension ref="A1:R93"/>
  <sheetViews>
    <sheetView tabSelected="1" topLeftCell="C70" workbookViewId="0">
      <selection activeCell="L89" sqref="L89"/>
    </sheetView>
  </sheetViews>
  <sheetFormatPr defaultRowHeight="14.4" x14ac:dyDescent="0.3"/>
  <cols>
    <col min="1" max="1" width="8.5546875" customWidth="1"/>
    <col min="2" max="2" width="34.33203125" customWidth="1"/>
    <col min="3" max="4" width="16.33203125" customWidth="1"/>
    <col min="5" max="5" width="28.21875" customWidth="1"/>
    <col min="6" max="8" width="12" customWidth="1"/>
    <col min="9" max="9" width="15.6640625" customWidth="1"/>
    <col min="10" max="10" width="12.21875" customWidth="1"/>
    <col min="11" max="12" width="14.5546875" customWidth="1"/>
    <col min="14" max="14" width="12" customWidth="1"/>
    <col min="15" max="15" width="11.21875" bestFit="1" customWidth="1"/>
  </cols>
  <sheetData>
    <row r="1" spans="1:18" s="1" customFormat="1" x14ac:dyDescent="0.3">
      <c r="A1" s="2" t="s">
        <v>0</v>
      </c>
      <c r="B1" s="2" t="s">
        <v>1</v>
      </c>
      <c r="C1" s="2" t="s">
        <v>2</v>
      </c>
      <c r="D1" s="2" t="s">
        <v>14</v>
      </c>
      <c r="E1" s="2" t="s">
        <v>3</v>
      </c>
      <c r="F1" s="2" t="s">
        <v>10</v>
      </c>
      <c r="G1" s="2" t="s">
        <v>12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13</v>
      </c>
      <c r="M1" s="2" t="s">
        <v>7</v>
      </c>
      <c r="N1" s="2" t="s">
        <v>8</v>
      </c>
      <c r="O1" s="2" t="s">
        <v>9</v>
      </c>
      <c r="P1" s="2"/>
      <c r="Q1" s="2"/>
      <c r="R1" s="2"/>
    </row>
    <row r="2" spans="1:18" x14ac:dyDescent="0.3">
      <c r="A2" s="3">
        <v>1</v>
      </c>
      <c r="B2" s="3" t="s">
        <v>15</v>
      </c>
      <c r="C2" s="3" t="s">
        <v>115</v>
      </c>
      <c r="D2" s="3" t="s">
        <v>103</v>
      </c>
      <c r="E2" s="3" t="s">
        <v>173</v>
      </c>
      <c r="F2" s="3">
        <v>1326</v>
      </c>
      <c r="G2" s="3">
        <v>0</v>
      </c>
      <c r="H2" s="3">
        <f>F2*G2/100</f>
        <v>0</v>
      </c>
      <c r="I2" s="3">
        <v>9018</v>
      </c>
      <c r="J2" s="5">
        <v>50</v>
      </c>
      <c r="K2" s="5">
        <f>I2*J2/100</f>
        <v>4509</v>
      </c>
      <c r="L2" s="5">
        <f>H2+K2</f>
        <v>4509</v>
      </c>
      <c r="M2" s="6">
        <v>2</v>
      </c>
      <c r="N2" s="4">
        <f>L2*M2/100</f>
        <v>90.18</v>
      </c>
      <c r="O2" s="4">
        <f>L2-N2</f>
        <v>4418.82</v>
      </c>
      <c r="P2" s="3"/>
      <c r="Q2" s="3"/>
      <c r="R2" s="3"/>
    </row>
    <row r="3" spans="1:18" x14ac:dyDescent="0.3">
      <c r="A3" s="3">
        <v>2</v>
      </c>
      <c r="B3" s="3" t="s">
        <v>16</v>
      </c>
      <c r="C3" s="3" t="s">
        <v>116</v>
      </c>
      <c r="D3" s="3" t="s">
        <v>104</v>
      </c>
      <c r="E3" s="3" t="s">
        <v>174</v>
      </c>
      <c r="F3" s="3">
        <v>0</v>
      </c>
      <c r="G3" s="3"/>
      <c r="H3" s="3"/>
      <c r="I3" s="3">
        <v>714</v>
      </c>
      <c r="J3" s="5">
        <v>30</v>
      </c>
      <c r="K3" s="5">
        <f>I3*J3/100</f>
        <v>214.2</v>
      </c>
      <c r="L3" s="5">
        <f t="shared" ref="L3:L66" si="0">H3+K3</f>
        <v>214.2</v>
      </c>
      <c r="M3" s="6">
        <v>2</v>
      </c>
      <c r="N3" s="4">
        <f t="shared" ref="N3:N66" si="1">L3*M3/100</f>
        <v>4.2839999999999998</v>
      </c>
      <c r="O3" s="4">
        <f t="shared" ref="O3:O66" si="2">L3-N3</f>
        <v>209.916</v>
      </c>
      <c r="P3" s="3"/>
      <c r="Q3" s="3"/>
      <c r="R3" s="3"/>
    </row>
    <row r="4" spans="1:18" x14ac:dyDescent="0.3">
      <c r="A4" s="3">
        <f>A3+1</f>
        <v>3</v>
      </c>
      <c r="B4" s="3" t="s">
        <v>17</v>
      </c>
      <c r="C4" s="3" t="s">
        <v>115</v>
      </c>
      <c r="D4" s="3" t="s">
        <v>103</v>
      </c>
      <c r="E4" s="3" t="s">
        <v>175</v>
      </c>
      <c r="F4" s="3">
        <v>1002</v>
      </c>
      <c r="G4" s="3"/>
      <c r="H4" s="3"/>
      <c r="I4" s="3">
        <v>8694</v>
      </c>
      <c r="J4" s="5">
        <v>50</v>
      </c>
      <c r="K4" s="5">
        <f>I4*J4/100</f>
        <v>4347</v>
      </c>
      <c r="L4" s="5">
        <f t="shared" si="0"/>
        <v>4347</v>
      </c>
      <c r="M4" s="6">
        <v>2</v>
      </c>
      <c r="N4" s="4">
        <f t="shared" si="1"/>
        <v>86.94</v>
      </c>
      <c r="O4" s="4">
        <f t="shared" si="2"/>
        <v>4260.0600000000004</v>
      </c>
      <c r="P4" s="3"/>
      <c r="Q4" s="3"/>
      <c r="R4" s="3"/>
    </row>
    <row r="5" spans="1:18" x14ac:dyDescent="0.3">
      <c r="A5" s="3">
        <f t="shared" ref="A5:A68" si="3">A4+1</f>
        <v>4</v>
      </c>
      <c r="B5" s="3" t="s">
        <v>18</v>
      </c>
      <c r="C5" s="3" t="s">
        <v>117</v>
      </c>
      <c r="D5" s="3" t="s">
        <v>105</v>
      </c>
      <c r="E5" s="3" t="s">
        <v>176</v>
      </c>
      <c r="F5" s="3">
        <v>827</v>
      </c>
      <c r="G5" s="3"/>
      <c r="H5" s="3"/>
      <c r="I5" s="3">
        <v>41530</v>
      </c>
      <c r="J5" s="3">
        <v>55</v>
      </c>
      <c r="K5" s="3">
        <f>I5*50/100</f>
        <v>20765</v>
      </c>
      <c r="L5" s="5">
        <f t="shared" si="0"/>
        <v>20765</v>
      </c>
      <c r="M5" s="6">
        <v>2</v>
      </c>
      <c r="N5" s="4">
        <f t="shared" si="1"/>
        <v>415.3</v>
      </c>
      <c r="O5" s="4">
        <f t="shared" si="2"/>
        <v>20349.7</v>
      </c>
      <c r="P5" s="3"/>
      <c r="Q5" s="3"/>
      <c r="R5" s="3"/>
    </row>
    <row r="6" spans="1:18" x14ac:dyDescent="0.3">
      <c r="A6" s="3">
        <f t="shared" si="3"/>
        <v>5</v>
      </c>
      <c r="B6" s="3" t="s">
        <v>19</v>
      </c>
      <c r="C6" s="3" t="s">
        <v>118</v>
      </c>
      <c r="D6" s="3" t="s">
        <v>106</v>
      </c>
      <c r="E6" s="3" t="s">
        <v>177</v>
      </c>
      <c r="F6" s="3">
        <v>13133</v>
      </c>
      <c r="G6" s="3">
        <v>20</v>
      </c>
      <c r="H6" s="3">
        <f>F6*G6/100</f>
        <v>2626.6</v>
      </c>
      <c r="I6" s="3">
        <v>16483</v>
      </c>
      <c r="J6" s="3"/>
      <c r="K6" s="3"/>
      <c r="L6" s="5">
        <f t="shared" si="0"/>
        <v>2626.6</v>
      </c>
      <c r="M6" s="6">
        <v>2</v>
      </c>
      <c r="N6" s="4">
        <f t="shared" si="1"/>
        <v>52.531999999999996</v>
      </c>
      <c r="O6" s="4">
        <f t="shared" si="2"/>
        <v>2574.0679999999998</v>
      </c>
      <c r="P6" s="3"/>
      <c r="Q6" s="3"/>
      <c r="R6" s="3"/>
    </row>
    <row r="7" spans="1:18" x14ac:dyDescent="0.3">
      <c r="A7" s="3">
        <f t="shared" si="3"/>
        <v>6</v>
      </c>
      <c r="B7" s="3" t="s">
        <v>20</v>
      </c>
      <c r="C7" s="3" t="s">
        <v>119</v>
      </c>
      <c r="D7" s="3" t="s">
        <v>106</v>
      </c>
      <c r="E7" s="3" t="s">
        <v>178</v>
      </c>
      <c r="F7" s="3">
        <v>1425</v>
      </c>
      <c r="G7" s="3">
        <v>20</v>
      </c>
      <c r="H7" s="3">
        <f>F7*G7/100</f>
        <v>285</v>
      </c>
      <c r="I7" s="3">
        <v>547</v>
      </c>
      <c r="J7" s="3"/>
      <c r="K7" s="3"/>
      <c r="L7" s="5">
        <f t="shared" si="0"/>
        <v>285</v>
      </c>
      <c r="M7" s="6">
        <v>2</v>
      </c>
      <c r="N7" s="4">
        <f t="shared" si="1"/>
        <v>5.7</v>
      </c>
      <c r="O7" s="4">
        <f t="shared" si="2"/>
        <v>279.3</v>
      </c>
      <c r="P7" s="3"/>
      <c r="Q7" s="3"/>
      <c r="R7" s="3"/>
    </row>
    <row r="8" spans="1:18" x14ac:dyDescent="0.3">
      <c r="A8" s="3">
        <f t="shared" si="3"/>
        <v>7</v>
      </c>
      <c r="B8" s="3" t="s">
        <v>21</v>
      </c>
      <c r="C8" s="3" t="s">
        <v>115</v>
      </c>
      <c r="D8" s="3" t="s">
        <v>103</v>
      </c>
      <c r="E8" s="3" t="s">
        <v>179</v>
      </c>
      <c r="F8" s="3">
        <v>1163</v>
      </c>
      <c r="G8" s="3"/>
      <c r="H8" s="3"/>
      <c r="I8" s="3">
        <v>8855</v>
      </c>
      <c r="J8" s="5">
        <v>50</v>
      </c>
      <c r="K8" s="5">
        <f>I8*J8/100</f>
        <v>4427.5</v>
      </c>
      <c r="L8" s="5">
        <f t="shared" si="0"/>
        <v>4427.5</v>
      </c>
      <c r="M8" s="6">
        <v>2</v>
      </c>
      <c r="N8" s="4">
        <f t="shared" si="1"/>
        <v>88.55</v>
      </c>
      <c r="O8" s="4">
        <f t="shared" si="2"/>
        <v>4338.95</v>
      </c>
      <c r="P8" s="3"/>
      <c r="Q8" s="3"/>
      <c r="R8" s="3"/>
    </row>
    <row r="9" spans="1:18" x14ac:dyDescent="0.3">
      <c r="A9" s="3">
        <f t="shared" si="3"/>
        <v>8</v>
      </c>
      <c r="B9" s="3" t="s">
        <v>22</v>
      </c>
      <c r="C9" s="3" t="s">
        <v>115</v>
      </c>
      <c r="D9" s="3" t="s">
        <v>105</v>
      </c>
      <c r="E9" s="3" t="s">
        <v>180</v>
      </c>
      <c r="F9" s="3">
        <v>2122</v>
      </c>
      <c r="G9" s="3"/>
      <c r="H9" s="3"/>
      <c r="I9" s="3">
        <v>34654</v>
      </c>
      <c r="J9" s="3">
        <v>55</v>
      </c>
      <c r="K9" s="3">
        <f>I9*50/100</f>
        <v>17327</v>
      </c>
      <c r="L9" s="5">
        <f t="shared" si="0"/>
        <v>17327</v>
      </c>
      <c r="M9" s="6">
        <v>2</v>
      </c>
      <c r="N9" s="4">
        <f t="shared" si="1"/>
        <v>346.54</v>
      </c>
      <c r="O9" s="4">
        <f t="shared" si="2"/>
        <v>16980.46</v>
      </c>
      <c r="P9" s="3"/>
      <c r="Q9" s="3"/>
      <c r="R9" s="3"/>
    </row>
    <row r="10" spans="1:18" x14ac:dyDescent="0.3">
      <c r="A10" s="3">
        <f t="shared" si="3"/>
        <v>9</v>
      </c>
      <c r="B10" s="3" t="s">
        <v>23</v>
      </c>
      <c r="C10" s="3" t="s">
        <v>120</v>
      </c>
      <c r="D10" s="3" t="s">
        <v>107</v>
      </c>
      <c r="E10" s="3" t="s">
        <v>181</v>
      </c>
      <c r="F10" s="3">
        <v>0</v>
      </c>
      <c r="G10" s="3"/>
      <c r="H10" s="3"/>
      <c r="I10" s="3">
        <v>7947</v>
      </c>
      <c r="J10" s="3">
        <v>30</v>
      </c>
      <c r="K10" s="3">
        <f>I10*J10/100</f>
        <v>2384.1</v>
      </c>
      <c r="L10" s="5">
        <f t="shared" si="0"/>
        <v>2384.1</v>
      </c>
      <c r="M10" s="6">
        <v>2</v>
      </c>
      <c r="N10" s="4">
        <f t="shared" si="1"/>
        <v>47.681999999999995</v>
      </c>
      <c r="O10" s="4">
        <f t="shared" si="2"/>
        <v>2336.4180000000001</v>
      </c>
      <c r="P10" s="3"/>
      <c r="Q10" s="3"/>
      <c r="R10" s="3"/>
    </row>
    <row r="11" spans="1:18" x14ac:dyDescent="0.3">
      <c r="A11" s="3">
        <f t="shared" si="3"/>
        <v>10</v>
      </c>
      <c r="B11" s="3" t="s">
        <v>24</v>
      </c>
      <c r="C11" s="3" t="s">
        <v>121</v>
      </c>
      <c r="D11" s="3" t="s">
        <v>107</v>
      </c>
      <c r="E11" s="3" t="s">
        <v>182</v>
      </c>
      <c r="F11" s="3">
        <v>0</v>
      </c>
      <c r="G11" s="3"/>
      <c r="H11" s="3"/>
      <c r="I11" s="3">
        <v>2204</v>
      </c>
      <c r="J11" s="3">
        <v>30</v>
      </c>
      <c r="K11" s="3">
        <f>I11*J11/100</f>
        <v>661.2</v>
      </c>
      <c r="L11" s="5">
        <f t="shared" si="0"/>
        <v>661.2</v>
      </c>
      <c r="M11" s="6">
        <v>2</v>
      </c>
      <c r="N11" s="4">
        <f t="shared" si="1"/>
        <v>13.224</v>
      </c>
      <c r="O11" s="4">
        <f t="shared" si="2"/>
        <v>647.976</v>
      </c>
      <c r="P11" s="3"/>
      <c r="Q11" s="3"/>
      <c r="R11" s="3"/>
    </row>
    <row r="12" spans="1:18" x14ac:dyDescent="0.3">
      <c r="A12" s="3">
        <f t="shared" si="3"/>
        <v>11</v>
      </c>
      <c r="B12" s="3" t="s">
        <v>25</v>
      </c>
      <c r="C12" s="3" t="s">
        <v>115</v>
      </c>
      <c r="D12" s="3" t="s">
        <v>103</v>
      </c>
      <c r="E12" s="3" t="s">
        <v>183</v>
      </c>
      <c r="F12" s="3">
        <v>975</v>
      </c>
      <c r="G12" s="3"/>
      <c r="H12" s="3"/>
      <c r="I12" s="3">
        <v>8667</v>
      </c>
      <c r="J12" s="5">
        <v>50</v>
      </c>
      <c r="K12" s="5">
        <f t="shared" ref="K12:K17" si="4">I12*J12/100</f>
        <v>4333.5</v>
      </c>
      <c r="L12" s="5">
        <f t="shared" si="0"/>
        <v>4333.5</v>
      </c>
      <c r="M12" s="6">
        <v>2</v>
      </c>
      <c r="N12" s="4">
        <f t="shared" si="1"/>
        <v>86.67</v>
      </c>
      <c r="O12" s="4">
        <f t="shared" si="2"/>
        <v>4246.83</v>
      </c>
      <c r="P12" s="3"/>
      <c r="Q12" s="3"/>
      <c r="R12" s="3"/>
    </row>
    <row r="13" spans="1:18" x14ac:dyDescent="0.3">
      <c r="A13" s="3">
        <f t="shared" si="3"/>
        <v>12</v>
      </c>
      <c r="B13" s="3" t="s">
        <v>26</v>
      </c>
      <c r="C13" s="3" t="s">
        <v>115</v>
      </c>
      <c r="D13" s="3" t="s">
        <v>103</v>
      </c>
      <c r="E13" s="3" t="s">
        <v>184</v>
      </c>
      <c r="F13" s="3">
        <v>1040</v>
      </c>
      <c r="G13" s="3"/>
      <c r="H13" s="3"/>
      <c r="I13" s="3">
        <v>8732</v>
      </c>
      <c r="J13" s="5">
        <v>50</v>
      </c>
      <c r="K13" s="5">
        <f t="shared" si="4"/>
        <v>4366</v>
      </c>
      <c r="L13" s="5">
        <f t="shared" si="0"/>
        <v>4366</v>
      </c>
      <c r="M13" s="6">
        <v>2</v>
      </c>
      <c r="N13" s="4">
        <f t="shared" si="1"/>
        <v>87.32</v>
      </c>
      <c r="O13" s="4">
        <f t="shared" si="2"/>
        <v>4278.68</v>
      </c>
      <c r="P13" s="3"/>
      <c r="Q13" s="3"/>
      <c r="R13" s="3"/>
    </row>
    <row r="14" spans="1:18" x14ac:dyDescent="0.3">
      <c r="A14" s="3">
        <f t="shared" si="3"/>
        <v>13</v>
      </c>
      <c r="B14" s="3" t="s">
        <v>27</v>
      </c>
      <c r="C14" s="3" t="s">
        <v>115</v>
      </c>
      <c r="D14" s="3" t="s">
        <v>103</v>
      </c>
      <c r="E14" s="3" t="s">
        <v>185</v>
      </c>
      <c r="F14" s="3">
        <v>1157</v>
      </c>
      <c r="G14" s="3"/>
      <c r="H14" s="3"/>
      <c r="I14" s="3">
        <v>8849</v>
      </c>
      <c r="J14" s="5">
        <v>50</v>
      </c>
      <c r="K14" s="5">
        <f t="shared" si="4"/>
        <v>4424.5</v>
      </c>
      <c r="L14" s="5">
        <f t="shared" si="0"/>
        <v>4424.5</v>
      </c>
      <c r="M14" s="6">
        <v>2</v>
      </c>
      <c r="N14" s="4">
        <f t="shared" si="1"/>
        <v>88.49</v>
      </c>
      <c r="O14" s="4">
        <f t="shared" si="2"/>
        <v>4336.01</v>
      </c>
      <c r="P14" s="3"/>
      <c r="Q14" s="3"/>
      <c r="R14" s="3"/>
    </row>
    <row r="15" spans="1:18" x14ac:dyDescent="0.3">
      <c r="A15" s="3">
        <f t="shared" si="3"/>
        <v>14</v>
      </c>
      <c r="B15" s="3" t="s">
        <v>28</v>
      </c>
      <c r="C15" s="3" t="s">
        <v>122</v>
      </c>
      <c r="D15" s="3" t="s">
        <v>103</v>
      </c>
      <c r="E15" s="3" t="s">
        <v>186</v>
      </c>
      <c r="F15" s="3">
        <v>1190</v>
      </c>
      <c r="G15" s="3"/>
      <c r="H15" s="3"/>
      <c r="I15" s="3">
        <v>8832</v>
      </c>
      <c r="J15" s="5">
        <v>50</v>
      </c>
      <c r="K15" s="5">
        <f t="shared" si="4"/>
        <v>4416</v>
      </c>
      <c r="L15" s="5">
        <f t="shared" si="0"/>
        <v>4416</v>
      </c>
      <c r="M15" s="6">
        <v>2</v>
      </c>
      <c r="N15" s="4">
        <f t="shared" si="1"/>
        <v>88.32</v>
      </c>
      <c r="O15" s="4">
        <f t="shared" si="2"/>
        <v>4327.68</v>
      </c>
      <c r="P15" s="3"/>
      <c r="Q15" s="3"/>
      <c r="R15" s="3"/>
    </row>
    <row r="16" spans="1:18" x14ac:dyDescent="0.3">
      <c r="A16" s="3">
        <f t="shared" si="3"/>
        <v>15</v>
      </c>
      <c r="B16" s="3" t="s">
        <v>29</v>
      </c>
      <c r="C16" s="3" t="s">
        <v>123</v>
      </c>
      <c r="D16" s="3" t="s">
        <v>103</v>
      </c>
      <c r="E16" s="3" t="s">
        <v>187</v>
      </c>
      <c r="F16" s="3">
        <v>1190</v>
      </c>
      <c r="G16" s="3"/>
      <c r="H16" s="3"/>
      <c r="I16" s="3">
        <v>8832</v>
      </c>
      <c r="J16" s="5">
        <v>50</v>
      </c>
      <c r="K16" s="5">
        <f t="shared" si="4"/>
        <v>4416</v>
      </c>
      <c r="L16" s="5">
        <f t="shared" si="0"/>
        <v>4416</v>
      </c>
      <c r="M16" s="6">
        <v>2</v>
      </c>
      <c r="N16" s="4">
        <f t="shared" si="1"/>
        <v>88.32</v>
      </c>
      <c r="O16" s="4">
        <f t="shared" si="2"/>
        <v>4327.68</v>
      </c>
      <c r="P16" s="3"/>
      <c r="Q16" s="3"/>
      <c r="R16" s="3"/>
    </row>
    <row r="17" spans="1:18" x14ac:dyDescent="0.3">
      <c r="A17" s="3">
        <f t="shared" si="3"/>
        <v>16</v>
      </c>
      <c r="B17" s="3" t="s">
        <v>30</v>
      </c>
      <c r="C17" s="3" t="s">
        <v>124</v>
      </c>
      <c r="D17" s="3" t="s">
        <v>103</v>
      </c>
      <c r="E17" s="3" t="s">
        <v>188</v>
      </c>
      <c r="F17" s="3">
        <v>648</v>
      </c>
      <c r="G17" s="3"/>
      <c r="H17" s="3"/>
      <c r="I17" s="3">
        <v>8290</v>
      </c>
      <c r="J17" s="5">
        <v>50</v>
      </c>
      <c r="K17" s="5">
        <f t="shared" si="4"/>
        <v>4145</v>
      </c>
      <c r="L17" s="5">
        <f t="shared" si="0"/>
        <v>4145</v>
      </c>
      <c r="M17" s="6">
        <v>2</v>
      </c>
      <c r="N17" s="4">
        <f t="shared" si="1"/>
        <v>82.9</v>
      </c>
      <c r="O17" s="4">
        <f t="shared" si="2"/>
        <v>4062.1</v>
      </c>
      <c r="P17" s="3"/>
      <c r="Q17" s="3"/>
      <c r="R17" s="3"/>
    </row>
    <row r="18" spans="1:18" x14ac:dyDescent="0.3">
      <c r="A18" s="3">
        <f t="shared" si="3"/>
        <v>17</v>
      </c>
      <c r="B18" s="3" t="s">
        <v>31</v>
      </c>
      <c r="C18" s="3" t="s">
        <v>125</v>
      </c>
      <c r="D18" s="3" t="s">
        <v>105</v>
      </c>
      <c r="E18" s="3" t="s">
        <v>189</v>
      </c>
      <c r="F18" s="3">
        <v>149</v>
      </c>
      <c r="G18" s="3"/>
      <c r="H18" s="3"/>
      <c r="I18" s="3">
        <v>29782</v>
      </c>
      <c r="J18" s="3">
        <v>55</v>
      </c>
      <c r="K18" s="3">
        <f>I18*50/100</f>
        <v>14891</v>
      </c>
      <c r="L18" s="5">
        <f t="shared" si="0"/>
        <v>14891</v>
      </c>
      <c r="M18" s="6">
        <v>2</v>
      </c>
      <c r="N18" s="4">
        <f t="shared" si="1"/>
        <v>297.82</v>
      </c>
      <c r="O18" s="4">
        <f t="shared" si="2"/>
        <v>14593.18</v>
      </c>
      <c r="P18" s="3"/>
      <c r="Q18" s="3"/>
      <c r="R18" s="3"/>
    </row>
    <row r="19" spans="1:18" x14ac:dyDescent="0.3">
      <c r="A19" s="3">
        <f t="shared" si="3"/>
        <v>18</v>
      </c>
      <c r="B19" s="3" t="s">
        <v>32</v>
      </c>
      <c r="C19" s="3" t="s">
        <v>115</v>
      </c>
      <c r="D19" s="3" t="s">
        <v>103</v>
      </c>
      <c r="E19" s="3" t="s">
        <v>190</v>
      </c>
      <c r="F19" s="3">
        <v>1105</v>
      </c>
      <c r="G19" s="3"/>
      <c r="H19" s="3"/>
      <c r="I19" s="3">
        <v>8797</v>
      </c>
      <c r="J19" s="5">
        <v>50</v>
      </c>
      <c r="K19" s="5">
        <f>I19*J19/100</f>
        <v>4398.5</v>
      </c>
      <c r="L19" s="5">
        <f t="shared" si="0"/>
        <v>4398.5</v>
      </c>
      <c r="M19" s="6">
        <v>2</v>
      </c>
      <c r="N19" s="4">
        <f t="shared" si="1"/>
        <v>87.97</v>
      </c>
      <c r="O19" s="4">
        <f t="shared" si="2"/>
        <v>4310.53</v>
      </c>
      <c r="P19" s="3"/>
      <c r="Q19" s="3"/>
      <c r="R19" s="3"/>
    </row>
    <row r="20" spans="1:18" x14ac:dyDescent="0.3">
      <c r="A20" s="3">
        <f t="shared" si="3"/>
        <v>19</v>
      </c>
      <c r="B20" s="3" t="s">
        <v>33</v>
      </c>
      <c r="C20" s="3" t="s">
        <v>126</v>
      </c>
      <c r="D20" s="3" t="s">
        <v>105</v>
      </c>
      <c r="E20" s="3" t="s">
        <v>191</v>
      </c>
      <c r="F20" s="3">
        <v>120</v>
      </c>
      <c r="G20" s="3"/>
      <c r="H20" s="3"/>
      <c r="I20" s="3">
        <v>54855</v>
      </c>
      <c r="J20" s="3">
        <v>55</v>
      </c>
      <c r="K20" s="3">
        <f>I20*50/100</f>
        <v>27427.5</v>
      </c>
      <c r="L20" s="5">
        <f t="shared" si="0"/>
        <v>27427.5</v>
      </c>
      <c r="M20" s="6">
        <v>2</v>
      </c>
      <c r="N20" s="4">
        <f t="shared" si="1"/>
        <v>548.54999999999995</v>
      </c>
      <c r="O20" s="4">
        <f t="shared" si="2"/>
        <v>26878.95</v>
      </c>
      <c r="P20" s="3"/>
      <c r="Q20" s="3"/>
      <c r="R20" s="3"/>
    </row>
    <row r="21" spans="1:18" x14ac:dyDescent="0.3">
      <c r="A21" s="3">
        <f t="shared" si="3"/>
        <v>20</v>
      </c>
      <c r="B21" s="3" t="s">
        <v>34</v>
      </c>
      <c r="C21" s="3" t="s">
        <v>127</v>
      </c>
      <c r="D21" s="3" t="s">
        <v>106</v>
      </c>
      <c r="E21" s="3" t="s">
        <v>192</v>
      </c>
      <c r="F21" s="3">
        <v>7813</v>
      </c>
      <c r="G21" s="3">
        <v>20</v>
      </c>
      <c r="H21" s="3">
        <f>F21*G21/100</f>
        <v>1562.6</v>
      </c>
      <c r="I21" s="3">
        <v>15985</v>
      </c>
      <c r="J21" s="3"/>
      <c r="K21" s="3"/>
      <c r="L21" s="5">
        <f t="shared" si="0"/>
        <v>1562.6</v>
      </c>
      <c r="M21" s="6">
        <v>2</v>
      </c>
      <c r="N21" s="4">
        <f t="shared" si="1"/>
        <v>31.251999999999999</v>
      </c>
      <c r="O21" s="4">
        <f t="shared" si="2"/>
        <v>1531.348</v>
      </c>
      <c r="P21" s="3"/>
      <c r="Q21" s="3"/>
      <c r="R21" s="3"/>
    </row>
    <row r="22" spans="1:18" x14ac:dyDescent="0.3">
      <c r="A22" s="3">
        <f t="shared" si="3"/>
        <v>21</v>
      </c>
      <c r="B22" s="3" t="s">
        <v>35</v>
      </c>
      <c r="C22" s="3" t="s">
        <v>128</v>
      </c>
      <c r="D22" s="3" t="s">
        <v>105</v>
      </c>
      <c r="E22" s="3" t="s">
        <v>193</v>
      </c>
      <c r="F22" s="3">
        <v>3547</v>
      </c>
      <c r="G22" s="3"/>
      <c r="H22" s="3"/>
      <c r="I22" s="3">
        <v>15449</v>
      </c>
      <c r="J22" s="3">
        <v>55</v>
      </c>
      <c r="K22" s="3">
        <f t="shared" ref="K22:K24" si="5">I22*50/100</f>
        <v>7724.5</v>
      </c>
      <c r="L22" s="5">
        <f t="shared" si="0"/>
        <v>7724.5</v>
      </c>
      <c r="M22" s="6">
        <v>2</v>
      </c>
      <c r="N22" s="4">
        <f t="shared" si="1"/>
        <v>154.49</v>
      </c>
      <c r="O22" s="4">
        <f t="shared" si="2"/>
        <v>7570.01</v>
      </c>
      <c r="P22" s="3"/>
      <c r="Q22" s="3"/>
      <c r="R22" s="3"/>
    </row>
    <row r="23" spans="1:18" x14ac:dyDescent="0.3">
      <c r="A23" s="3">
        <f t="shared" si="3"/>
        <v>22</v>
      </c>
      <c r="B23" s="3" t="s">
        <v>36</v>
      </c>
      <c r="C23" s="3" t="s">
        <v>129</v>
      </c>
      <c r="D23" s="3" t="s">
        <v>105</v>
      </c>
      <c r="E23" s="3" t="s">
        <v>194</v>
      </c>
      <c r="F23" s="3">
        <v>377</v>
      </c>
      <c r="G23" s="3"/>
      <c r="H23" s="3"/>
      <c r="I23" s="3">
        <v>44588</v>
      </c>
      <c r="J23" s="3">
        <v>55</v>
      </c>
      <c r="K23" s="3">
        <f t="shared" si="5"/>
        <v>22294</v>
      </c>
      <c r="L23" s="5">
        <f t="shared" si="0"/>
        <v>22294</v>
      </c>
      <c r="M23" s="6">
        <v>2</v>
      </c>
      <c r="N23" s="4">
        <f t="shared" si="1"/>
        <v>445.88</v>
      </c>
      <c r="O23" s="4">
        <f t="shared" si="2"/>
        <v>21848.12</v>
      </c>
      <c r="P23" s="3"/>
      <c r="Q23" s="3"/>
      <c r="R23" s="3"/>
    </row>
    <row r="24" spans="1:18" x14ac:dyDescent="0.3">
      <c r="A24" s="3">
        <f t="shared" si="3"/>
        <v>23</v>
      </c>
      <c r="B24" s="3" t="s">
        <v>36</v>
      </c>
      <c r="C24" s="3" t="s">
        <v>130</v>
      </c>
      <c r="D24" s="3" t="s">
        <v>105</v>
      </c>
      <c r="E24" s="3" t="s">
        <v>195</v>
      </c>
      <c r="F24" s="3">
        <v>554</v>
      </c>
      <c r="G24" s="3"/>
      <c r="H24" s="3"/>
      <c r="I24" s="3">
        <v>29856</v>
      </c>
      <c r="J24" s="3">
        <v>55</v>
      </c>
      <c r="K24" s="3">
        <f t="shared" si="5"/>
        <v>14928</v>
      </c>
      <c r="L24" s="5">
        <f t="shared" si="0"/>
        <v>14928</v>
      </c>
      <c r="M24" s="6">
        <v>2</v>
      </c>
      <c r="N24" s="4">
        <f t="shared" si="1"/>
        <v>298.56</v>
      </c>
      <c r="O24" s="4">
        <f t="shared" si="2"/>
        <v>14629.44</v>
      </c>
      <c r="P24" s="3"/>
      <c r="Q24" s="3"/>
      <c r="R24" s="3"/>
    </row>
    <row r="25" spans="1:18" x14ac:dyDescent="0.3">
      <c r="A25" s="3">
        <f t="shared" si="3"/>
        <v>24</v>
      </c>
      <c r="B25" s="3" t="s">
        <v>37</v>
      </c>
      <c r="C25" s="3" t="s">
        <v>131</v>
      </c>
      <c r="D25" s="3" t="s">
        <v>108</v>
      </c>
      <c r="E25" s="3" t="s">
        <v>196</v>
      </c>
      <c r="F25" s="3">
        <v>8381</v>
      </c>
      <c r="G25" s="3"/>
      <c r="H25" s="3"/>
      <c r="I25" s="3">
        <v>52673</v>
      </c>
      <c r="J25" s="3">
        <v>25</v>
      </c>
      <c r="K25" s="3">
        <f>I25*J25/100</f>
        <v>13168.25</v>
      </c>
      <c r="L25" s="5">
        <f t="shared" si="0"/>
        <v>13168.25</v>
      </c>
      <c r="M25" s="6">
        <v>2</v>
      </c>
      <c r="N25" s="4">
        <f t="shared" si="1"/>
        <v>263.36500000000001</v>
      </c>
      <c r="O25" s="4">
        <f t="shared" si="2"/>
        <v>12904.885</v>
      </c>
      <c r="P25" s="3"/>
      <c r="Q25" s="3"/>
      <c r="R25" s="3"/>
    </row>
    <row r="26" spans="1:18" x14ac:dyDescent="0.3">
      <c r="A26" s="3">
        <f t="shared" si="3"/>
        <v>25</v>
      </c>
      <c r="B26" s="3" t="s">
        <v>38</v>
      </c>
      <c r="C26" s="3" t="s">
        <v>132</v>
      </c>
      <c r="D26" s="3" t="s">
        <v>105</v>
      </c>
      <c r="E26" s="3" t="s">
        <v>197</v>
      </c>
      <c r="F26" s="3">
        <v>520</v>
      </c>
      <c r="G26" s="3"/>
      <c r="H26" s="3"/>
      <c r="I26" s="3">
        <v>25427</v>
      </c>
      <c r="J26" s="3">
        <v>55</v>
      </c>
      <c r="K26" s="3">
        <f t="shared" ref="K26:K28" si="6">I26*50/100</f>
        <v>12713.5</v>
      </c>
      <c r="L26" s="5">
        <f t="shared" si="0"/>
        <v>12713.5</v>
      </c>
      <c r="M26" s="6">
        <v>2</v>
      </c>
      <c r="N26" s="4">
        <f t="shared" si="1"/>
        <v>254.27</v>
      </c>
      <c r="O26" s="4">
        <f t="shared" si="2"/>
        <v>12459.23</v>
      </c>
      <c r="P26" s="3"/>
      <c r="Q26" s="3"/>
      <c r="R26" s="3"/>
    </row>
    <row r="27" spans="1:18" x14ac:dyDescent="0.3">
      <c r="A27" s="3">
        <f t="shared" si="3"/>
        <v>26</v>
      </c>
      <c r="B27" s="3" t="s">
        <v>39</v>
      </c>
      <c r="C27" s="3" t="s">
        <v>133</v>
      </c>
      <c r="D27" s="3" t="s">
        <v>105</v>
      </c>
      <c r="E27" s="3" t="s">
        <v>198</v>
      </c>
      <c r="F27" s="3">
        <v>10720</v>
      </c>
      <c r="G27" s="3"/>
      <c r="H27" s="3"/>
      <c r="I27" s="3">
        <v>24578</v>
      </c>
      <c r="J27" s="3">
        <v>55</v>
      </c>
      <c r="K27" s="3">
        <f t="shared" si="6"/>
        <v>12289</v>
      </c>
      <c r="L27" s="5">
        <f t="shared" si="0"/>
        <v>12289</v>
      </c>
      <c r="M27" s="6">
        <v>2</v>
      </c>
      <c r="N27" s="4">
        <f t="shared" si="1"/>
        <v>245.78</v>
      </c>
      <c r="O27" s="4">
        <f t="shared" si="2"/>
        <v>12043.22</v>
      </c>
      <c r="P27" s="3"/>
      <c r="Q27" s="3"/>
      <c r="R27" s="3"/>
    </row>
    <row r="28" spans="1:18" x14ac:dyDescent="0.3">
      <c r="A28" s="3">
        <f t="shared" si="3"/>
        <v>27</v>
      </c>
      <c r="B28" s="3" t="s">
        <v>40</v>
      </c>
      <c r="C28" s="3" t="s">
        <v>115</v>
      </c>
      <c r="D28" s="3" t="s">
        <v>105</v>
      </c>
      <c r="E28" s="3" t="s">
        <v>199</v>
      </c>
      <c r="F28" s="3">
        <v>10404</v>
      </c>
      <c r="G28" s="3"/>
      <c r="H28" s="3"/>
      <c r="I28" s="3">
        <v>54337</v>
      </c>
      <c r="J28" s="3">
        <v>55</v>
      </c>
      <c r="K28" s="3">
        <f t="shared" si="6"/>
        <v>27168.5</v>
      </c>
      <c r="L28" s="5">
        <f t="shared" si="0"/>
        <v>27168.5</v>
      </c>
      <c r="M28" s="6">
        <v>2</v>
      </c>
      <c r="N28" s="4">
        <f t="shared" si="1"/>
        <v>543.37</v>
      </c>
      <c r="O28" s="4">
        <f t="shared" si="2"/>
        <v>26625.13</v>
      </c>
      <c r="P28" s="3"/>
      <c r="Q28" s="3"/>
      <c r="R28" s="3"/>
    </row>
    <row r="29" spans="1:18" x14ac:dyDescent="0.3">
      <c r="A29" s="3">
        <f t="shared" si="3"/>
        <v>28</v>
      </c>
      <c r="B29" s="3" t="s">
        <v>41</v>
      </c>
      <c r="C29" s="3" t="s">
        <v>134</v>
      </c>
      <c r="D29" s="3" t="s">
        <v>109</v>
      </c>
      <c r="E29" s="3" t="s">
        <v>200</v>
      </c>
      <c r="F29" s="3">
        <v>27</v>
      </c>
      <c r="G29" s="3"/>
      <c r="H29" s="3"/>
      <c r="I29" s="3">
        <v>741</v>
      </c>
      <c r="J29" s="3">
        <v>30</v>
      </c>
      <c r="K29" s="5">
        <f>I29*J29/100</f>
        <v>222.3</v>
      </c>
      <c r="L29" s="5">
        <f t="shared" si="0"/>
        <v>222.3</v>
      </c>
      <c r="M29" s="6">
        <v>2</v>
      </c>
      <c r="N29" s="4">
        <f t="shared" si="1"/>
        <v>4.4460000000000006</v>
      </c>
      <c r="O29" s="4">
        <f t="shared" si="2"/>
        <v>217.85400000000001</v>
      </c>
      <c r="P29" s="3"/>
      <c r="Q29" s="3"/>
      <c r="R29" s="3"/>
    </row>
    <row r="30" spans="1:18" x14ac:dyDescent="0.3">
      <c r="A30" s="3">
        <f t="shared" si="3"/>
        <v>29</v>
      </c>
      <c r="B30" s="3" t="s">
        <v>38</v>
      </c>
      <c r="C30" s="3" t="s">
        <v>135</v>
      </c>
      <c r="D30" s="3" t="s">
        <v>105</v>
      </c>
      <c r="E30" s="3" t="s">
        <v>201</v>
      </c>
      <c r="F30" s="3">
        <v>620</v>
      </c>
      <c r="G30" s="3"/>
      <c r="H30" s="3"/>
      <c r="I30" s="3">
        <v>25527</v>
      </c>
      <c r="J30" s="3">
        <v>55</v>
      </c>
      <c r="K30" s="3">
        <f>I30*50/100</f>
        <v>12763.5</v>
      </c>
      <c r="L30" s="5">
        <f t="shared" si="0"/>
        <v>12763.5</v>
      </c>
      <c r="M30" s="6">
        <v>2</v>
      </c>
      <c r="N30" s="4">
        <f t="shared" si="1"/>
        <v>255.27</v>
      </c>
      <c r="O30" s="4">
        <f t="shared" si="2"/>
        <v>12508.23</v>
      </c>
      <c r="P30" s="3"/>
      <c r="Q30" s="3"/>
      <c r="R30" s="3"/>
    </row>
    <row r="31" spans="1:18" x14ac:dyDescent="0.3">
      <c r="A31" s="3">
        <f t="shared" si="3"/>
        <v>30</v>
      </c>
      <c r="B31" s="3" t="s">
        <v>42</v>
      </c>
      <c r="C31" s="3" t="s">
        <v>136</v>
      </c>
      <c r="D31" s="3" t="s">
        <v>110</v>
      </c>
      <c r="E31" s="3" t="s">
        <v>202</v>
      </c>
      <c r="F31" s="3">
        <v>14678</v>
      </c>
      <c r="G31" s="3">
        <v>35</v>
      </c>
      <c r="H31" s="3">
        <f>F31*G31/100</f>
        <v>5137.3</v>
      </c>
      <c r="I31" s="3">
        <v>23205</v>
      </c>
      <c r="J31" s="3"/>
      <c r="K31" s="3"/>
      <c r="L31" s="5">
        <f t="shared" si="0"/>
        <v>5137.3</v>
      </c>
      <c r="M31" s="6">
        <v>2</v>
      </c>
      <c r="N31" s="4">
        <f t="shared" si="1"/>
        <v>102.74600000000001</v>
      </c>
      <c r="O31" s="4">
        <f t="shared" si="2"/>
        <v>5034.5540000000001</v>
      </c>
      <c r="P31" s="3"/>
      <c r="Q31" s="3"/>
      <c r="R31" s="3"/>
    </row>
    <row r="32" spans="1:18" x14ac:dyDescent="0.3">
      <c r="A32" s="3">
        <f t="shared" si="3"/>
        <v>31</v>
      </c>
      <c r="B32" s="3" t="s">
        <v>43</v>
      </c>
      <c r="C32" s="3" t="s">
        <v>115</v>
      </c>
      <c r="D32" s="3" t="s">
        <v>111</v>
      </c>
      <c r="E32" s="3" t="s">
        <v>203</v>
      </c>
      <c r="F32" s="3">
        <v>10433</v>
      </c>
      <c r="G32" s="3">
        <v>20</v>
      </c>
      <c r="H32" s="3">
        <f>F32*G32/100</f>
        <v>2086.6</v>
      </c>
      <c r="I32" s="3">
        <v>37835</v>
      </c>
      <c r="J32" s="3"/>
      <c r="K32" s="3"/>
      <c r="L32" s="5">
        <f t="shared" si="0"/>
        <v>2086.6</v>
      </c>
      <c r="M32" s="6">
        <v>2</v>
      </c>
      <c r="N32" s="4">
        <f t="shared" si="1"/>
        <v>41.731999999999999</v>
      </c>
      <c r="O32" s="4">
        <f t="shared" si="2"/>
        <v>2044.8679999999999</v>
      </c>
      <c r="P32" s="3"/>
      <c r="Q32" s="3"/>
      <c r="R32" s="3"/>
    </row>
    <row r="33" spans="1:18" x14ac:dyDescent="0.3">
      <c r="A33" s="3">
        <f t="shared" si="3"/>
        <v>32</v>
      </c>
      <c r="B33" s="3" t="s">
        <v>44</v>
      </c>
      <c r="C33" s="3" t="s">
        <v>137</v>
      </c>
      <c r="D33" s="3" t="s">
        <v>105</v>
      </c>
      <c r="E33" s="3" t="s">
        <v>204</v>
      </c>
      <c r="F33" s="3">
        <v>1049</v>
      </c>
      <c r="G33" s="3"/>
      <c r="H33" s="3"/>
      <c r="I33" s="3">
        <v>43506</v>
      </c>
      <c r="J33" s="3">
        <v>55</v>
      </c>
      <c r="K33" s="3">
        <f>I33*50/100</f>
        <v>21753</v>
      </c>
      <c r="L33" s="5">
        <f t="shared" si="0"/>
        <v>21753</v>
      </c>
      <c r="M33" s="6">
        <v>2</v>
      </c>
      <c r="N33" s="4">
        <f t="shared" si="1"/>
        <v>435.06</v>
      </c>
      <c r="O33" s="4">
        <f t="shared" si="2"/>
        <v>21317.94</v>
      </c>
      <c r="P33" s="3"/>
      <c r="Q33" s="3"/>
      <c r="R33" s="3"/>
    </row>
    <row r="34" spans="1:18" x14ac:dyDescent="0.3">
      <c r="A34" s="3">
        <f t="shared" si="3"/>
        <v>33</v>
      </c>
      <c r="B34" s="3" t="s">
        <v>45</v>
      </c>
      <c r="C34" s="3" t="s">
        <v>115</v>
      </c>
      <c r="D34" s="3" t="s">
        <v>103</v>
      </c>
      <c r="E34" s="3" t="s">
        <v>205</v>
      </c>
      <c r="F34" s="3">
        <v>754</v>
      </c>
      <c r="G34" s="3"/>
      <c r="H34" s="3"/>
      <c r="I34" s="3">
        <v>8446</v>
      </c>
      <c r="J34" s="5">
        <v>50</v>
      </c>
      <c r="K34" s="5">
        <f t="shared" ref="K34:K37" si="7">I34*J34/100</f>
        <v>4223</v>
      </c>
      <c r="L34" s="5">
        <f t="shared" si="0"/>
        <v>4223</v>
      </c>
      <c r="M34" s="6">
        <v>2</v>
      </c>
      <c r="N34" s="4">
        <f t="shared" si="1"/>
        <v>84.46</v>
      </c>
      <c r="O34" s="4">
        <f t="shared" si="2"/>
        <v>4138.54</v>
      </c>
      <c r="P34" s="3"/>
      <c r="Q34" s="3"/>
      <c r="R34" s="3"/>
    </row>
    <row r="35" spans="1:18" x14ac:dyDescent="0.3">
      <c r="A35" s="3">
        <f t="shared" si="3"/>
        <v>34</v>
      </c>
      <c r="B35" s="3" t="s">
        <v>46</v>
      </c>
      <c r="C35" s="3" t="s">
        <v>115</v>
      </c>
      <c r="D35" s="3" t="s">
        <v>103</v>
      </c>
      <c r="E35" s="3" t="s">
        <v>206</v>
      </c>
      <c r="F35" s="3">
        <v>1019</v>
      </c>
      <c r="G35" s="3"/>
      <c r="H35" s="3"/>
      <c r="I35" s="3">
        <v>8711</v>
      </c>
      <c r="J35" s="5">
        <v>50</v>
      </c>
      <c r="K35" s="5">
        <f t="shared" si="7"/>
        <v>4355.5</v>
      </c>
      <c r="L35" s="5">
        <f t="shared" si="0"/>
        <v>4355.5</v>
      </c>
      <c r="M35" s="6">
        <v>2</v>
      </c>
      <c r="N35" s="4">
        <f t="shared" si="1"/>
        <v>87.11</v>
      </c>
      <c r="O35" s="4">
        <f t="shared" si="2"/>
        <v>4268.3900000000003</v>
      </c>
      <c r="P35" s="3"/>
      <c r="Q35" s="3"/>
      <c r="R35" s="3"/>
    </row>
    <row r="36" spans="1:18" x14ac:dyDescent="0.3">
      <c r="A36" s="3">
        <f t="shared" si="3"/>
        <v>35</v>
      </c>
      <c r="B36" s="3" t="s">
        <v>47</v>
      </c>
      <c r="C36" s="3" t="s">
        <v>115</v>
      </c>
      <c r="D36" s="3" t="s">
        <v>103</v>
      </c>
      <c r="E36" s="3" t="s">
        <v>207</v>
      </c>
      <c r="F36" s="3">
        <v>689</v>
      </c>
      <c r="G36" s="3"/>
      <c r="H36" s="3"/>
      <c r="I36" s="3">
        <v>8381</v>
      </c>
      <c r="J36" s="5">
        <v>50</v>
      </c>
      <c r="K36" s="5">
        <f t="shared" si="7"/>
        <v>4190.5</v>
      </c>
      <c r="L36" s="5">
        <f t="shared" si="0"/>
        <v>4190.5</v>
      </c>
      <c r="M36" s="6">
        <v>2</v>
      </c>
      <c r="N36" s="4">
        <f t="shared" si="1"/>
        <v>83.81</v>
      </c>
      <c r="O36" s="4">
        <f t="shared" si="2"/>
        <v>4106.6899999999996</v>
      </c>
      <c r="P36" s="3"/>
      <c r="Q36" s="3"/>
      <c r="R36" s="3"/>
    </row>
    <row r="37" spans="1:18" x14ac:dyDescent="0.3">
      <c r="A37" s="3">
        <f t="shared" si="3"/>
        <v>36</v>
      </c>
      <c r="B37" s="3" t="s">
        <v>48</v>
      </c>
      <c r="C37" s="3" t="s">
        <v>138</v>
      </c>
      <c r="D37" s="3" t="s">
        <v>103</v>
      </c>
      <c r="E37" s="3" t="s">
        <v>208</v>
      </c>
      <c r="F37" s="3">
        <v>1027</v>
      </c>
      <c r="G37" s="3"/>
      <c r="H37" s="3"/>
      <c r="I37" s="3">
        <v>8344</v>
      </c>
      <c r="J37" s="5">
        <v>50</v>
      </c>
      <c r="K37" s="5">
        <f t="shared" si="7"/>
        <v>4172</v>
      </c>
      <c r="L37" s="5">
        <f t="shared" si="0"/>
        <v>4172</v>
      </c>
      <c r="M37" s="6">
        <v>2</v>
      </c>
      <c r="N37" s="4">
        <f t="shared" si="1"/>
        <v>83.44</v>
      </c>
      <c r="O37" s="4">
        <f t="shared" si="2"/>
        <v>4088.56</v>
      </c>
      <c r="P37" s="3"/>
      <c r="Q37" s="3"/>
      <c r="R37" s="3"/>
    </row>
    <row r="38" spans="1:18" x14ac:dyDescent="0.3">
      <c r="A38" s="3">
        <f t="shared" si="3"/>
        <v>37</v>
      </c>
      <c r="B38" s="3" t="s">
        <v>49</v>
      </c>
      <c r="C38" s="3" t="s">
        <v>139</v>
      </c>
      <c r="D38" s="3" t="s">
        <v>106</v>
      </c>
      <c r="E38" s="3" t="s">
        <v>209</v>
      </c>
      <c r="F38" s="3">
        <v>0</v>
      </c>
      <c r="G38" s="3"/>
      <c r="H38" s="3"/>
      <c r="I38" s="3">
        <v>2404</v>
      </c>
      <c r="J38" s="3">
        <v>30</v>
      </c>
      <c r="K38" s="3">
        <f>I38*J38/100</f>
        <v>721.2</v>
      </c>
      <c r="L38" s="5">
        <f t="shared" si="0"/>
        <v>721.2</v>
      </c>
      <c r="M38" s="6">
        <v>2</v>
      </c>
      <c r="N38" s="4">
        <f t="shared" si="1"/>
        <v>14.424000000000001</v>
      </c>
      <c r="O38" s="4">
        <f t="shared" si="2"/>
        <v>706.77600000000007</v>
      </c>
      <c r="P38" s="3"/>
      <c r="Q38" s="3"/>
      <c r="R38" s="3"/>
    </row>
    <row r="39" spans="1:18" x14ac:dyDescent="0.3">
      <c r="A39" s="3">
        <f t="shared" si="3"/>
        <v>38</v>
      </c>
      <c r="B39" s="3" t="s">
        <v>50</v>
      </c>
      <c r="C39" s="3" t="s">
        <v>140</v>
      </c>
      <c r="D39" s="3" t="s">
        <v>108</v>
      </c>
      <c r="E39" s="3" t="s">
        <v>210</v>
      </c>
      <c r="F39" s="3">
        <v>4419</v>
      </c>
      <c r="G39" s="3"/>
      <c r="H39" s="3"/>
      <c r="I39" s="3">
        <v>48470</v>
      </c>
      <c r="J39" s="3">
        <v>25</v>
      </c>
      <c r="K39" s="3">
        <f>I39*J39/100</f>
        <v>12117.5</v>
      </c>
      <c r="L39" s="5">
        <f t="shared" si="0"/>
        <v>12117.5</v>
      </c>
      <c r="M39" s="6">
        <v>2</v>
      </c>
      <c r="N39" s="4">
        <f t="shared" si="1"/>
        <v>242.35</v>
      </c>
      <c r="O39" s="4">
        <f t="shared" si="2"/>
        <v>11875.15</v>
      </c>
      <c r="P39" s="3"/>
      <c r="Q39" s="3"/>
      <c r="R39" s="3"/>
    </row>
    <row r="40" spans="1:18" x14ac:dyDescent="0.3">
      <c r="A40" s="3">
        <f t="shared" si="3"/>
        <v>39</v>
      </c>
      <c r="B40" s="3" t="s">
        <v>51</v>
      </c>
      <c r="C40" s="3" t="s">
        <v>141</v>
      </c>
      <c r="D40" s="3" t="s">
        <v>105</v>
      </c>
      <c r="E40" s="3" t="s">
        <v>211</v>
      </c>
      <c r="F40" s="3">
        <v>3709</v>
      </c>
      <c r="G40" s="3"/>
      <c r="H40" s="3"/>
      <c r="I40" s="3">
        <v>17567</v>
      </c>
      <c r="J40" s="3">
        <v>55</v>
      </c>
      <c r="K40" s="3">
        <f t="shared" ref="K40:K42" si="8">I40*50/100</f>
        <v>8783.5</v>
      </c>
      <c r="L40" s="5">
        <f t="shared" si="0"/>
        <v>8783.5</v>
      </c>
      <c r="M40" s="6">
        <v>2</v>
      </c>
      <c r="N40" s="4">
        <f t="shared" si="1"/>
        <v>175.67</v>
      </c>
      <c r="O40" s="4">
        <f t="shared" si="2"/>
        <v>8607.83</v>
      </c>
      <c r="P40" s="3"/>
      <c r="Q40" s="3"/>
      <c r="R40" s="3"/>
    </row>
    <row r="41" spans="1:18" x14ac:dyDescent="0.3">
      <c r="A41" s="3">
        <f t="shared" si="3"/>
        <v>40</v>
      </c>
      <c r="B41" s="3" t="s">
        <v>52</v>
      </c>
      <c r="C41" s="3" t="s">
        <v>142</v>
      </c>
      <c r="D41" s="3" t="s">
        <v>105</v>
      </c>
      <c r="E41" s="3" t="s">
        <v>212</v>
      </c>
      <c r="F41" s="3">
        <v>5389</v>
      </c>
      <c r="G41" s="3"/>
      <c r="H41" s="3"/>
      <c r="I41" s="3">
        <v>32391</v>
      </c>
      <c r="J41" s="3">
        <v>55</v>
      </c>
      <c r="K41" s="3">
        <f t="shared" si="8"/>
        <v>16195.5</v>
      </c>
      <c r="L41" s="5">
        <f t="shared" si="0"/>
        <v>16195.5</v>
      </c>
      <c r="M41" s="6">
        <v>2</v>
      </c>
      <c r="N41" s="4">
        <f t="shared" si="1"/>
        <v>323.91000000000003</v>
      </c>
      <c r="O41" s="4">
        <f t="shared" si="2"/>
        <v>15871.59</v>
      </c>
      <c r="P41" s="3"/>
      <c r="Q41" s="3"/>
      <c r="R41" s="3"/>
    </row>
    <row r="42" spans="1:18" x14ac:dyDescent="0.3">
      <c r="A42" s="3">
        <f t="shared" si="3"/>
        <v>41</v>
      </c>
      <c r="B42" s="3" t="s">
        <v>53</v>
      </c>
      <c r="C42" s="3" t="s">
        <v>143</v>
      </c>
      <c r="D42" s="3" t="s">
        <v>105</v>
      </c>
      <c r="E42" s="3" t="s">
        <v>213</v>
      </c>
      <c r="F42" s="3">
        <v>453</v>
      </c>
      <c r="G42" s="3"/>
      <c r="H42" s="3"/>
      <c r="I42" s="3">
        <v>58696</v>
      </c>
      <c r="J42" s="3">
        <v>55</v>
      </c>
      <c r="K42" s="3">
        <f t="shared" si="8"/>
        <v>29348</v>
      </c>
      <c r="L42" s="5">
        <f t="shared" si="0"/>
        <v>29348</v>
      </c>
      <c r="M42" s="6">
        <v>2</v>
      </c>
      <c r="N42" s="4">
        <f t="shared" si="1"/>
        <v>586.96</v>
      </c>
      <c r="O42" s="4">
        <f t="shared" si="2"/>
        <v>28761.040000000001</v>
      </c>
      <c r="P42" s="3"/>
      <c r="Q42" s="3"/>
      <c r="R42" s="3"/>
    </row>
    <row r="43" spans="1:18" x14ac:dyDescent="0.3">
      <c r="A43" s="3">
        <f t="shared" si="3"/>
        <v>42</v>
      </c>
      <c r="B43" s="3" t="s">
        <v>54</v>
      </c>
      <c r="C43" s="3" t="s">
        <v>115</v>
      </c>
      <c r="D43" s="3" t="s">
        <v>103</v>
      </c>
      <c r="E43" s="3" t="s">
        <v>214</v>
      </c>
      <c r="F43" s="3">
        <v>717</v>
      </c>
      <c r="G43" s="3"/>
      <c r="H43" s="3"/>
      <c r="I43" s="3">
        <v>8410</v>
      </c>
      <c r="J43" s="5">
        <v>50</v>
      </c>
      <c r="K43" s="5">
        <f>I43*J43/100</f>
        <v>4205</v>
      </c>
      <c r="L43" s="5">
        <f t="shared" si="0"/>
        <v>4205</v>
      </c>
      <c r="M43" s="6">
        <v>2</v>
      </c>
      <c r="N43" s="4">
        <f t="shared" si="1"/>
        <v>84.1</v>
      </c>
      <c r="O43" s="4">
        <f t="shared" si="2"/>
        <v>4120.8999999999996</v>
      </c>
      <c r="P43" s="3"/>
      <c r="Q43" s="3"/>
      <c r="R43" s="3"/>
    </row>
    <row r="44" spans="1:18" x14ac:dyDescent="0.3">
      <c r="A44" s="3">
        <f t="shared" si="3"/>
        <v>43</v>
      </c>
      <c r="B44" s="3" t="s">
        <v>55</v>
      </c>
      <c r="C44" s="3" t="s">
        <v>144</v>
      </c>
      <c r="D44" s="3" t="s">
        <v>105</v>
      </c>
      <c r="E44" s="3" t="s">
        <v>215</v>
      </c>
      <c r="F44" s="3">
        <v>116</v>
      </c>
      <c r="G44" s="3"/>
      <c r="H44" s="3"/>
      <c r="I44" s="3">
        <v>25910</v>
      </c>
      <c r="J44" s="3">
        <v>55</v>
      </c>
      <c r="K44" s="3">
        <f t="shared" ref="K44:K45" si="9">I44*50/100</f>
        <v>12955</v>
      </c>
      <c r="L44" s="5">
        <f t="shared" si="0"/>
        <v>12955</v>
      </c>
      <c r="M44" s="6">
        <v>2</v>
      </c>
      <c r="N44" s="4">
        <f t="shared" si="1"/>
        <v>259.10000000000002</v>
      </c>
      <c r="O44" s="4">
        <f t="shared" si="2"/>
        <v>12695.9</v>
      </c>
      <c r="P44" s="3"/>
      <c r="Q44" s="3"/>
      <c r="R44" s="3"/>
    </row>
    <row r="45" spans="1:18" x14ac:dyDescent="0.3">
      <c r="A45" s="3">
        <f t="shared" si="3"/>
        <v>44</v>
      </c>
      <c r="B45" s="3" t="s">
        <v>56</v>
      </c>
      <c r="C45" s="3" t="s">
        <v>145</v>
      </c>
      <c r="D45" s="3" t="s">
        <v>105</v>
      </c>
      <c r="E45" s="3" t="s">
        <v>216</v>
      </c>
      <c r="F45" s="3">
        <v>736</v>
      </c>
      <c r="G45" s="3"/>
      <c r="H45" s="3"/>
      <c r="I45" s="3">
        <v>54644</v>
      </c>
      <c r="J45" s="3">
        <v>55</v>
      </c>
      <c r="K45" s="3">
        <f t="shared" si="9"/>
        <v>27322</v>
      </c>
      <c r="L45" s="5">
        <f t="shared" si="0"/>
        <v>27322</v>
      </c>
      <c r="M45" s="6">
        <v>2</v>
      </c>
      <c r="N45" s="4">
        <f t="shared" si="1"/>
        <v>546.44000000000005</v>
      </c>
      <c r="O45" s="4">
        <f t="shared" si="2"/>
        <v>26775.56</v>
      </c>
      <c r="P45" s="3"/>
      <c r="Q45" s="3"/>
      <c r="R45" s="3"/>
    </row>
    <row r="46" spans="1:18" x14ac:dyDescent="0.3">
      <c r="A46" s="3">
        <f t="shared" si="3"/>
        <v>45</v>
      </c>
      <c r="B46" s="3" t="s">
        <v>57</v>
      </c>
      <c r="C46" s="3" t="s">
        <v>146</v>
      </c>
      <c r="D46" s="3" t="s">
        <v>108</v>
      </c>
      <c r="E46" s="3" t="s">
        <v>217</v>
      </c>
      <c r="F46" s="3">
        <v>20136</v>
      </c>
      <c r="G46" s="3"/>
      <c r="H46" s="3"/>
      <c r="I46" s="3">
        <v>55499</v>
      </c>
      <c r="J46" s="3">
        <v>25</v>
      </c>
      <c r="K46" s="3">
        <f>I46*J46/100</f>
        <v>13874.75</v>
      </c>
      <c r="L46" s="5">
        <f t="shared" si="0"/>
        <v>13874.75</v>
      </c>
      <c r="M46" s="6">
        <v>2</v>
      </c>
      <c r="N46" s="4">
        <f t="shared" si="1"/>
        <v>277.495</v>
      </c>
      <c r="O46" s="4">
        <f t="shared" si="2"/>
        <v>13597.254999999999</v>
      </c>
      <c r="P46" s="3"/>
      <c r="Q46" s="3"/>
      <c r="R46" s="3"/>
    </row>
    <row r="47" spans="1:18" x14ac:dyDescent="0.3">
      <c r="A47" s="3">
        <f t="shared" si="3"/>
        <v>46</v>
      </c>
      <c r="B47" s="3" t="s">
        <v>58</v>
      </c>
      <c r="C47" s="3" t="s">
        <v>115</v>
      </c>
      <c r="D47" s="3" t="s">
        <v>103</v>
      </c>
      <c r="E47" s="3" t="s">
        <v>218</v>
      </c>
      <c r="F47" s="3">
        <v>1157</v>
      </c>
      <c r="G47" s="3"/>
      <c r="H47" s="3"/>
      <c r="I47" s="3">
        <v>8799</v>
      </c>
      <c r="J47" s="5">
        <v>50</v>
      </c>
      <c r="K47" s="5">
        <f t="shared" ref="K47:K49" si="10">I47*J47/100</f>
        <v>4399.5</v>
      </c>
      <c r="L47" s="5">
        <f t="shared" si="0"/>
        <v>4399.5</v>
      </c>
      <c r="M47" s="6">
        <v>2</v>
      </c>
      <c r="N47" s="4">
        <f t="shared" si="1"/>
        <v>87.99</v>
      </c>
      <c r="O47" s="4">
        <f t="shared" si="2"/>
        <v>4311.51</v>
      </c>
      <c r="P47" s="3"/>
      <c r="Q47" s="3"/>
      <c r="R47" s="3"/>
    </row>
    <row r="48" spans="1:18" x14ac:dyDescent="0.3">
      <c r="A48" s="3">
        <f t="shared" si="3"/>
        <v>47</v>
      </c>
      <c r="B48" s="3" t="s">
        <v>59</v>
      </c>
      <c r="C48" s="3" t="s">
        <v>147</v>
      </c>
      <c r="D48" s="3" t="s">
        <v>103</v>
      </c>
      <c r="E48" s="3" t="s">
        <v>219</v>
      </c>
      <c r="F48" s="3">
        <v>1105</v>
      </c>
      <c r="G48" s="3"/>
      <c r="H48" s="3"/>
      <c r="I48" s="3">
        <v>8747</v>
      </c>
      <c r="J48" s="5">
        <v>50</v>
      </c>
      <c r="K48" s="5">
        <f t="shared" si="10"/>
        <v>4373.5</v>
      </c>
      <c r="L48" s="5">
        <f t="shared" si="0"/>
        <v>4373.5</v>
      </c>
      <c r="M48" s="6">
        <v>2</v>
      </c>
      <c r="N48" s="4">
        <f t="shared" si="1"/>
        <v>87.47</v>
      </c>
      <c r="O48" s="4">
        <f t="shared" si="2"/>
        <v>4286.03</v>
      </c>
      <c r="P48" s="3"/>
      <c r="Q48" s="3"/>
      <c r="R48" s="3"/>
    </row>
    <row r="49" spans="1:18" x14ac:dyDescent="0.3">
      <c r="A49" s="3">
        <f t="shared" si="3"/>
        <v>48</v>
      </c>
      <c r="B49" s="3" t="s">
        <v>60</v>
      </c>
      <c r="C49" s="3" t="s">
        <v>115</v>
      </c>
      <c r="D49" s="3" t="s">
        <v>103</v>
      </c>
      <c r="E49" s="3" t="s">
        <v>220</v>
      </c>
      <c r="F49" s="3">
        <v>1424</v>
      </c>
      <c r="G49" s="3"/>
      <c r="H49" s="3"/>
      <c r="I49" s="3">
        <v>9340</v>
      </c>
      <c r="J49" s="5">
        <v>50</v>
      </c>
      <c r="K49" s="5">
        <f t="shared" si="10"/>
        <v>4670</v>
      </c>
      <c r="L49" s="5">
        <f t="shared" si="0"/>
        <v>4670</v>
      </c>
      <c r="M49" s="6">
        <v>2</v>
      </c>
      <c r="N49" s="4">
        <f t="shared" si="1"/>
        <v>93.4</v>
      </c>
      <c r="O49" s="4">
        <f t="shared" si="2"/>
        <v>4576.6000000000004</v>
      </c>
      <c r="P49" s="3"/>
      <c r="Q49" s="3"/>
      <c r="R49" s="3"/>
    </row>
    <row r="50" spans="1:18" x14ac:dyDescent="0.3">
      <c r="A50" s="3">
        <f t="shared" si="3"/>
        <v>49</v>
      </c>
      <c r="B50" s="3" t="s">
        <v>61</v>
      </c>
      <c r="C50" s="3" t="s">
        <v>148</v>
      </c>
      <c r="D50" s="3" t="s">
        <v>105</v>
      </c>
      <c r="E50" s="3" t="s">
        <v>221</v>
      </c>
      <c r="F50" s="3">
        <v>8026</v>
      </c>
      <c r="G50" s="3"/>
      <c r="H50" s="3"/>
      <c r="I50" s="3">
        <v>37328</v>
      </c>
      <c r="J50" s="3">
        <v>55</v>
      </c>
      <c r="K50" s="3">
        <f>I50*50/100</f>
        <v>18664</v>
      </c>
      <c r="L50" s="5">
        <f t="shared" si="0"/>
        <v>18664</v>
      </c>
      <c r="M50" s="6">
        <v>2</v>
      </c>
      <c r="N50" s="4">
        <f t="shared" si="1"/>
        <v>373.28</v>
      </c>
      <c r="O50" s="4">
        <f t="shared" si="2"/>
        <v>18290.72</v>
      </c>
      <c r="P50" s="3"/>
      <c r="Q50" s="3"/>
      <c r="R50" s="3"/>
    </row>
    <row r="51" spans="1:18" x14ac:dyDescent="0.3">
      <c r="A51" s="3">
        <f t="shared" si="3"/>
        <v>50</v>
      </c>
      <c r="B51" s="3" t="s">
        <v>62</v>
      </c>
      <c r="C51" s="3" t="s">
        <v>149</v>
      </c>
      <c r="D51" s="3" t="s">
        <v>106</v>
      </c>
      <c r="E51" s="3" t="s">
        <v>222</v>
      </c>
      <c r="F51" s="3">
        <v>0</v>
      </c>
      <c r="G51" s="3"/>
      <c r="H51" s="3"/>
      <c r="I51" s="3">
        <v>2094</v>
      </c>
      <c r="J51" s="3">
        <v>30</v>
      </c>
      <c r="K51" s="3">
        <f>I51*J51/100</f>
        <v>628.20000000000005</v>
      </c>
      <c r="L51" s="5">
        <f t="shared" si="0"/>
        <v>628.20000000000005</v>
      </c>
      <c r="M51" s="6">
        <v>2</v>
      </c>
      <c r="N51" s="4">
        <f t="shared" si="1"/>
        <v>12.564</v>
      </c>
      <c r="O51" s="4">
        <f t="shared" si="2"/>
        <v>615.63600000000008</v>
      </c>
      <c r="P51" s="3"/>
      <c r="Q51" s="3"/>
      <c r="R51" s="3"/>
    </row>
    <row r="52" spans="1:18" x14ac:dyDescent="0.3">
      <c r="A52" s="3">
        <f t="shared" si="3"/>
        <v>51</v>
      </c>
      <c r="B52" s="3" t="s">
        <v>63</v>
      </c>
      <c r="C52" s="3" t="s">
        <v>115</v>
      </c>
      <c r="D52" s="3" t="s">
        <v>111</v>
      </c>
      <c r="E52" s="3" t="s">
        <v>223</v>
      </c>
      <c r="F52" s="3">
        <v>3329</v>
      </c>
      <c r="G52" s="3">
        <v>20</v>
      </c>
      <c r="H52" s="3">
        <f>F52*G52/100</f>
        <v>665.8</v>
      </c>
      <c r="I52" s="3">
        <v>38571</v>
      </c>
      <c r="J52" s="3"/>
      <c r="K52" s="3"/>
      <c r="L52" s="5">
        <f t="shared" si="0"/>
        <v>665.8</v>
      </c>
      <c r="M52" s="6">
        <v>2</v>
      </c>
      <c r="N52" s="4">
        <f t="shared" si="1"/>
        <v>13.315999999999999</v>
      </c>
      <c r="O52" s="4">
        <f t="shared" si="2"/>
        <v>652.48399999999992</v>
      </c>
      <c r="P52" s="3"/>
      <c r="Q52" s="3"/>
      <c r="R52" s="3"/>
    </row>
    <row r="53" spans="1:18" x14ac:dyDescent="0.3">
      <c r="A53" s="3">
        <f t="shared" si="3"/>
        <v>52</v>
      </c>
      <c r="B53" s="3" t="s">
        <v>64</v>
      </c>
      <c r="C53" s="3" t="s">
        <v>115</v>
      </c>
      <c r="D53" s="3" t="s">
        <v>103</v>
      </c>
      <c r="E53" s="3" t="s">
        <v>224</v>
      </c>
      <c r="F53" s="3">
        <v>1157</v>
      </c>
      <c r="G53" s="3"/>
      <c r="H53" s="3"/>
      <c r="I53" s="3">
        <v>8799</v>
      </c>
      <c r="J53" s="5">
        <v>50</v>
      </c>
      <c r="K53" s="5">
        <f>I53*J53/100</f>
        <v>4399.5</v>
      </c>
      <c r="L53" s="5">
        <f t="shared" si="0"/>
        <v>4399.5</v>
      </c>
      <c r="M53" s="6">
        <v>2</v>
      </c>
      <c r="N53" s="4">
        <f t="shared" si="1"/>
        <v>87.99</v>
      </c>
      <c r="O53" s="4">
        <f t="shared" si="2"/>
        <v>4311.51</v>
      </c>
      <c r="P53" s="3"/>
      <c r="Q53" s="3"/>
      <c r="R53" s="3"/>
    </row>
    <row r="54" spans="1:18" x14ac:dyDescent="0.3">
      <c r="A54" s="3">
        <f t="shared" si="3"/>
        <v>53</v>
      </c>
      <c r="B54" s="3" t="s">
        <v>65</v>
      </c>
      <c r="C54" s="3" t="s">
        <v>150</v>
      </c>
      <c r="D54" s="3" t="s">
        <v>105</v>
      </c>
      <c r="E54" s="3" t="s">
        <v>225</v>
      </c>
      <c r="F54" s="3">
        <v>829</v>
      </c>
      <c r="G54" s="3"/>
      <c r="H54" s="3"/>
      <c r="I54" s="3">
        <v>36911</v>
      </c>
      <c r="J54" s="3">
        <v>55</v>
      </c>
      <c r="K54" s="3">
        <f>I54*50/100</f>
        <v>18455.5</v>
      </c>
      <c r="L54" s="5">
        <f t="shared" si="0"/>
        <v>18455.5</v>
      </c>
      <c r="M54" s="6">
        <v>2</v>
      </c>
      <c r="N54" s="4">
        <f t="shared" si="1"/>
        <v>369.11</v>
      </c>
      <c r="O54" s="4">
        <f t="shared" si="2"/>
        <v>18086.39</v>
      </c>
      <c r="P54" s="3"/>
      <c r="Q54" s="3"/>
      <c r="R54" s="3"/>
    </row>
    <row r="55" spans="1:18" x14ac:dyDescent="0.3">
      <c r="A55" s="3">
        <f t="shared" si="3"/>
        <v>54</v>
      </c>
      <c r="B55" s="3" t="s">
        <v>66</v>
      </c>
      <c r="C55" s="3" t="s">
        <v>151</v>
      </c>
      <c r="D55" s="3" t="s">
        <v>112</v>
      </c>
      <c r="E55" s="3" t="s">
        <v>226</v>
      </c>
      <c r="F55" s="3">
        <v>7313</v>
      </c>
      <c r="G55" s="3">
        <v>20</v>
      </c>
      <c r="H55" s="3">
        <f>F55*G55/100</f>
        <v>1462.6</v>
      </c>
      <c r="I55" s="3">
        <v>23698</v>
      </c>
      <c r="J55" s="3"/>
      <c r="K55" s="3"/>
      <c r="L55" s="5">
        <f t="shared" si="0"/>
        <v>1462.6</v>
      </c>
      <c r="M55" s="6">
        <v>2</v>
      </c>
      <c r="N55" s="4">
        <f t="shared" si="1"/>
        <v>29.251999999999999</v>
      </c>
      <c r="O55" s="4">
        <f t="shared" si="2"/>
        <v>1433.348</v>
      </c>
      <c r="P55" s="3"/>
      <c r="Q55" s="3"/>
      <c r="R55" s="3"/>
    </row>
    <row r="56" spans="1:18" x14ac:dyDescent="0.3">
      <c r="A56" s="3">
        <f t="shared" si="3"/>
        <v>55</v>
      </c>
      <c r="B56" s="3" t="s">
        <v>67</v>
      </c>
      <c r="C56" s="3" t="s">
        <v>115</v>
      </c>
      <c r="D56" s="3" t="s">
        <v>103</v>
      </c>
      <c r="E56" s="3" t="s">
        <v>227</v>
      </c>
      <c r="F56" s="3">
        <v>1105</v>
      </c>
      <c r="G56" s="3"/>
      <c r="H56" s="3"/>
      <c r="I56" s="3">
        <v>8747</v>
      </c>
      <c r="J56" s="5">
        <v>50</v>
      </c>
      <c r="K56" s="5">
        <f>I56*J56/100</f>
        <v>4373.5</v>
      </c>
      <c r="L56" s="5">
        <f t="shared" si="0"/>
        <v>4373.5</v>
      </c>
      <c r="M56" s="6">
        <v>2</v>
      </c>
      <c r="N56" s="4">
        <f t="shared" si="1"/>
        <v>87.47</v>
      </c>
      <c r="O56" s="4">
        <f t="shared" si="2"/>
        <v>4286.03</v>
      </c>
      <c r="P56" s="3"/>
      <c r="Q56" s="3"/>
      <c r="R56" s="3"/>
    </row>
    <row r="57" spans="1:18" x14ac:dyDescent="0.3">
      <c r="A57" s="3">
        <f t="shared" si="3"/>
        <v>56</v>
      </c>
      <c r="B57" s="3" t="s">
        <v>68</v>
      </c>
      <c r="C57" s="3" t="s">
        <v>152</v>
      </c>
      <c r="D57" s="3" t="s">
        <v>105</v>
      </c>
      <c r="E57" s="3" t="s">
        <v>228</v>
      </c>
      <c r="F57" s="3">
        <v>949</v>
      </c>
      <c r="G57" s="3"/>
      <c r="H57" s="3"/>
      <c r="I57" s="3">
        <v>41652</v>
      </c>
      <c r="J57" s="3">
        <v>55</v>
      </c>
      <c r="K57" s="3">
        <f t="shared" ref="K57:K58" si="11">I57*50/100</f>
        <v>20826</v>
      </c>
      <c r="L57" s="5">
        <f t="shared" si="0"/>
        <v>20826</v>
      </c>
      <c r="M57" s="6">
        <v>2</v>
      </c>
      <c r="N57" s="4">
        <f t="shared" si="1"/>
        <v>416.52</v>
      </c>
      <c r="O57" s="4">
        <f t="shared" si="2"/>
        <v>20409.48</v>
      </c>
      <c r="P57" s="3"/>
      <c r="Q57" s="3"/>
      <c r="R57" s="3"/>
    </row>
    <row r="58" spans="1:18" x14ac:dyDescent="0.3">
      <c r="A58" s="3">
        <f t="shared" si="3"/>
        <v>57</v>
      </c>
      <c r="B58" s="3" t="s">
        <v>69</v>
      </c>
      <c r="C58" s="3" t="s">
        <v>153</v>
      </c>
      <c r="D58" s="3" t="s">
        <v>105</v>
      </c>
      <c r="E58" s="3" t="s">
        <v>229</v>
      </c>
      <c r="F58" s="3">
        <v>1606</v>
      </c>
      <c r="G58" s="3"/>
      <c r="H58" s="3"/>
      <c r="I58" s="3">
        <v>33539</v>
      </c>
      <c r="J58" s="3">
        <v>55</v>
      </c>
      <c r="K58" s="3">
        <f t="shared" si="11"/>
        <v>16769.5</v>
      </c>
      <c r="L58" s="5">
        <f t="shared" si="0"/>
        <v>16769.5</v>
      </c>
      <c r="M58" s="6">
        <v>2</v>
      </c>
      <c r="N58" s="4">
        <f t="shared" si="1"/>
        <v>335.39</v>
      </c>
      <c r="O58" s="4">
        <f t="shared" si="2"/>
        <v>16434.11</v>
      </c>
      <c r="P58" s="3"/>
      <c r="Q58" s="3"/>
      <c r="R58" s="3"/>
    </row>
    <row r="59" spans="1:18" x14ac:dyDescent="0.3">
      <c r="A59" s="3">
        <f t="shared" si="3"/>
        <v>58</v>
      </c>
      <c r="B59" s="3" t="s">
        <v>70</v>
      </c>
      <c r="C59" s="3" t="s">
        <v>154</v>
      </c>
      <c r="D59" s="3" t="s">
        <v>103</v>
      </c>
      <c r="E59" s="3" t="s">
        <v>230</v>
      </c>
      <c r="F59" s="3">
        <v>2501</v>
      </c>
      <c r="G59" s="3"/>
      <c r="H59" s="3"/>
      <c r="I59" s="3">
        <v>10518</v>
      </c>
      <c r="J59" s="5">
        <v>50</v>
      </c>
      <c r="K59" s="5">
        <f>I59*J59/100</f>
        <v>5259</v>
      </c>
      <c r="L59" s="5">
        <f t="shared" si="0"/>
        <v>5259</v>
      </c>
      <c r="M59" s="6">
        <v>2</v>
      </c>
      <c r="N59" s="4">
        <f t="shared" si="1"/>
        <v>105.18</v>
      </c>
      <c r="O59" s="4">
        <f t="shared" si="2"/>
        <v>5153.82</v>
      </c>
      <c r="P59" s="3"/>
      <c r="Q59" s="3"/>
      <c r="R59" s="3"/>
    </row>
    <row r="60" spans="1:18" x14ac:dyDescent="0.3">
      <c r="A60" s="3">
        <f t="shared" si="3"/>
        <v>59</v>
      </c>
      <c r="B60" s="3" t="s">
        <v>71</v>
      </c>
      <c r="C60" s="3" t="s">
        <v>155</v>
      </c>
      <c r="D60" s="3" t="s">
        <v>105</v>
      </c>
      <c r="E60" s="3" t="s">
        <v>231</v>
      </c>
      <c r="F60" s="3">
        <v>840</v>
      </c>
      <c r="G60" s="3"/>
      <c r="H60" s="3"/>
      <c r="I60" s="3">
        <v>30142</v>
      </c>
      <c r="J60" s="3">
        <v>55</v>
      </c>
      <c r="K60" s="3">
        <f>I60*50/100</f>
        <v>15071</v>
      </c>
      <c r="L60" s="5">
        <f t="shared" si="0"/>
        <v>15071</v>
      </c>
      <c r="M60" s="6">
        <v>2</v>
      </c>
      <c r="N60" s="4">
        <f t="shared" si="1"/>
        <v>301.42</v>
      </c>
      <c r="O60" s="4">
        <f t="shared" si="2"/>
        <v>14769.58</v>
      </c>
      <c r="P60" s="3"/>
      <c r="Q60" s="3"/>
      <c r="R60" s="3"/>
    </row>
    <row r="61" spans="1:18" x14ac:dyDescent="0.3">
      <c r="A61" s="3">
        <f t="shared" si="3"/>
        <v>60</v>
      </c>
      <c r="B61" s="3" t="s">
        <v>72</v>
      </c>
      <c r="C61" s="3" t="s">
        <v>115</v>
      </c>
      <c r="D61" s="3" t="s">
        <v>108</v>
      </c>
      <c r="E61" s="3" t="s">
        <v>232</v>
      </c>
      <c r="F61" s="3">
        <v>17290</v>
      </c>
      <c r="G61" s="3"/>
      <c r="H61" s="3"/>
      <c r="I61" s="3">
        <v>33439</v>
      </c>
      <c r="J61" s="3">
        <v>25</v>
      </c>
      <c r="K61" s="3">
        <f>I61*J61/100</f>
        <v>8359.75</v>
      </c>
      <c r="L61" s="5">
        <f t="shared" si="0"/>
        <v>8359.75</v>
      </c>
      <c r="M61" s="6">
        <v>2</v>
      </c>
      <c r="N61" s="4">
        <f t="shared" si="1"/>
        <v>167.19499999999999</v>
      </c>
      <c r="O61" s="4">
        <f t="shared" si="2"/>
        <v>8192.5550000000003</v>
      </c>
      <c r="P61" s="3"/>
      <c r="Q61" s="3"/>
      <c r="R61" s="3"/>
    </row>
    <row r="62" spans="1:18" x14ac:dyDescent="0.3">
      <c r="A62" s="3">
        <f t="shared" si="3"/>
        <v>61</v>
      </c>
      <c r="B62" s="3" t="s">
        <v>73</v>
      </c>
      <c r="C62" s="3" t="s">
        <v>156</v>
      </c>
      <c r="D62" s="3" t="s">
        <v>106</v>
      </c>
      <c r="E62" s="3" t="s">
        <v>233</v>
      </c>
      <c r="F62" s="3">
        <v>8899</v>
      </c>
      <c r="G62" s="3">
        <v>20</v>
      </c>
      <c r="H62" s="3">
        <f>F62*G62/100</f>
        <v>1779.8</v>
      </c>
      <c r="I62" s="3">
        <v>17471</v>
      </c>
      <c r="J62" s="3"/>
      <c r="K62" s="3"/>
      <c r="L62" s="5">
        <f t="shared" si="0"/>
        <v>1779.8</v>
      </c>
      <c r="M62" s="6">
        <v>2</v>
      </c>
      <c r="N62" s="4">
        <f t="shared" si="1"/>
        <v>35.595999999999997</v>
      </c>
      <c r="O62" s="4">
        <f t="shared" si="2"/>
        <v>1744.204</v>
      </c>
      <c r="P62" s="3"/>
      <c r="Q62" s="3"/>
      <c r="R62" s="3"/>
    </row>
    <row r="63" spans="1:18" x14ac:dyDescent="0.3">
      <c r="A63" s="3">
        <f t="shared" si="3"/>
        <v>62</v>
      </c>
      <c r="B63" s="3" t="s">
        <v>74</v>
      </c>
      <c r="C63" s="3" t="s">
        <v>157</v>
      </c>
      <c r="D63" s="3" t="s">
        <v>113</v>
      </c>
      <c r="E63" s="3" t="s">
        <v>234</v>
      </c>
      <c r="F63" s="3">
        <v>0</v>
      </c>
      <c r="G63" s="3"/>
      <c r="H63" s="3"/>
      <c r="I63" s="3">
        <v>16049</v>
      </c>
      <c r="J63" s="3">
        <v>50</v>
      </c>
      <c r="K63" s="3">
        <f>I63*J63/100</f>
        <v>8024.5</v>
      </c>
      <c r="L63" s="5">
        <f t="shared" si="0"/>
        <v>8024.5</v>
      </c>
      <c r="M63" s="6">
        <v>2</v>
      </c>
      <c r="N63" s="4">
        <f t="shared" si="1"/>
        <v>160.49</v>
      </c>
      <c r="O63" s="4">
        <f t="shared" si="2"/>
        <v>7864.01</v>
      </c>
      <c r="P63" s="3"/>
      <c r="Q63" s="3"/>
      <c r="R63" s="3"/>
    </row>
    <row r="64" spans="1:18" x14ac:dyDescent="0.3">
      <c r="A64" s="3">
        <f t="shared" si="3"/>
        <v>63</v>
      </c>
      <c r="B64" s="3" t="s">
        <v>75</v>
      </c>
      <c r="C64" s="3" t="s">
        <v>158</v>
      </c>
      <c r="D64" s="3" t="s">
        <v>112</v>
      </c>
      <c r="E64" s="3" t="s">
        <v>235</v>
      </c>
      <c r="F64" s="3">
        <v>6462</v>
      </c>
      <c r="G64" s="3">
        <v>20</v>
      </c>
      <c r="H64" s="3">
        <f>F64*G64/100</f>
        <v>1292.4000000000001</v>
      </c>
      <c r="I64" s="3">
        <v>10927</v>
      </c>
      <c r="J64" s="3"/>
      <c r="K64" s="3"/>
      <c r="L64" s="5">
        <f t="shared" si="0"/>
        <v>1292.4000000000001</v>
      </c>
      <c r="M64" s="6">
        <v>2</v>
      </c>
      <c r="N64" s="4">
        <f t="shared" si="1"/>
        <v>25.848000000000003</v>
      </c>
      <c r="O64" s="4">
        <f t="shared" si="2"/>
        <v>1266.5520000000001</v>
      </c>
      <c r="P64" s="3"/>
      <c r="Q64" s="3"/>
      <c r="R64" s="3"/>
    </row>
    <row r="65" spans="1:18" x14ac:dyDescent="0.3">
      <c r="A65" s="3">
        <f t="shared" si="3"/>
        <v>64</v>
      </c>
      <c r="B65" s="3" t="s">
        <v>76</v>
      </c>
      <c r="C65" s="3" t="s">
        <v>115</v>
      </c>
      <c r="D65" s="3" t="s">
        <v>105</v>
      </c>
      <c r="E65" s="3" t="s">
        <v>236</v>
      </c>
      <c r="F65" s="3">
        <v>7912</v>
      </c>
      <c r="G65" s="3"/>
      <c r="H65" s="3"/>
      <c r="I65" s="3">
        <v>40722</v>
      </c>
      <c r="J65" s="3">
        <v>55</v>
      </c>
      <c r="K65" s="3">
        <f t="shared" ref="K65:K66" si="12">I65*50/100</f>
        <v>20361</v>
      </c>
      <c r="L65" s="5">
        <f t="shared" si="0"/>
        <v>20361</v>
      </c>
      <c r="M65" s="6">
        <v>2</v>
      </c>
      <c r="N65" s="4">
        <f t="shared" si="1"/>
        <v>407.22</v>
      </c>
      <c r="O65" s="4">
        <f t="shared" si="2"/>
        <v>19953.78</v>
      </c>
      <c r="P65" s="3"/>
      <c r="Q65" s="3"/>
      <c r="R65" s="3"/>
    </row>
    <row r="66" spans="1:18" x14ac:dyDescent="0.3">
      <c r="A66" s="3">
        <f t="shared" si="3"/>
        <v>65</v>
      </c>
      <c r="B66" s="3" t="s">
        <v>77</v>
      </c>
      <c r="C66" s="3" t="s">
        <v>159</v>
      </c>
      <c r="D66" s="3" t="s">
        <v>105</v>
      </c>
      <c r="E66" s="3" t="s">
        <v>237</v>
      </c>
      <c r="F66" s="3">
        <v>7616</v>
      </c>
      <c r="G66" s="3"/>
      <c r="H66" s="3"/>
      <c r="I66" s="3">
        <v>52754</v>
      </c>
      <c r="J66" s="3">
        <v>55</v>
      </c>
      <c r="K66" s="3">
        <f t="shared" si="12"/>
        <v>26377</v>
      </c>
      <c r="L66" s="5">
        <f t="shared" si="0"/>
        <v>26377</v>
      </c>
      <c r="M66" s="6">
        <v>2</v>
      </c>
      <c r="N66" s="4">
        <f t="shared" si="1"/>
        <v>527.54</v>
      </c>
      <c r="O66" s="4">
        <f t="shared" si="2"/>
        <v>25849.46</v>
      </c>
      <c r="P66" s="3"/>
      <c r="Q66" s="3"/>
      <c r="R66" s="3"/>
    </row>
    <row r="67" spans="1:18" x14ac:dyDescent="0.3">
      <c r="A67" s="3">
        <f t="shared" si="3"/>
        <v>66</v>
      </c>
      <c r="B67" s="3" t="s">
        <v>78</v>
      </c>
      <c r="C67" s="3" t="s">
        <v>115</v>
      </c>
      <c r="D67" s="3" t="s">
        <v>103</v>
      </c>
      <c r="E67" s="3" t="s">
        <v>238</v>
      </c>
      <c r="F67" s="3">
        <v>1076</v>
      </c>
      <c r="G67" s="3"/>
      <c r="H67" s="3"/>
      <c r="I67" s="3">
        <v>8393</v>
      </c>
      <c r="J67" s="5">
        <v>50</v>
      </c>
      <c r="K67" s="5">
        <f>I67*J67/100</f>
        <v>4196.5</v>
      </c>
      <c r="L67" s="5">
        <f t="shared" ref="L67:L92" si="13">H67+K67</f>
        <v>4196.5</v>
      </c>
      <c r="M67" s="6">
        <v>2</v>
      </c>
      <c r="N67" s="4">
        <f t="shared" ref="N67:N92" si="14">L67*M67/100</f>
        <v>83.93</v>
      </c>
      <c r="O67" s="4">
        <f t="shared" ref="O67:O92" si="15">L67-N67</f>
        <v>4112.57</v>
      </c>
      <c r="P67" s="3"/>
      <c r="Q67" s="3"/>
      <c r="R67" s="3"/>
    </row>
    <row r="68" spans="1:18" x14ac:dyDescent="0.3">
      <c r="A68" s="3">
        <f t="shared" si="3"/>
        <v>67</v>
      </c>
      <c r="B68" s="3" t="s">
        <v>79</v>
      </c>
      <c r="C68" s="3" t="s">
        <v>115</v>
      </c>
      <c r="D68" s="3" t="s">
        <v>105</v>
      </c>
      <c r="E68" s="3" t="s">
        <v>239</v>
      </c>
      <c r="F68" s="3">
        <v>10456</v>
      </c>
      <c r="G68" s="3"/>
      <c r="H68" s="3"/>
      <c r="I68" s="3">
        <v>68699</v>
      </c>
      <c r="J68" s="3">
        <v>55</v>
      </c>
      <c r="K68" s="3">
        <f t="shared" ref="K68:K69" si="16">I68*50/100</f>
        <v>34349.5</v>
      </c>
      <c r="L68" s="5">
        <f t="shared" si="13"/>
        <v>34349.5</v>
      </c>
      <c r="M68" s="6">
        <v>2</v>
      </c>
      <c r="N68" s="4">
        <f t="shared" si="14"/>
        <v>686.99</v>
      </c>
      <c r="O68" s="4">
        <f t="shared" si="15"/>
        <v>33662.51</v>
      </c>
      <c r="P68" s="3"/>
      <c r="Q68" s="3"/>
      <c r="R68" s="3"/>
    </row>
    <row r="69" spans="1:18" x14ac:dyDescent="0.3">
      <c r="A69" s="3">
        <f t="shared" ref="A69:A92" si="17">A68+1</f>
        <v>68</v>
      </c>
      <c r="B69" s="3" t="s">
        <v>80</v>
      </c>
      <c r="C69" s="3" t="s">
        <v>115</v>
      </c>
      <c r="D69" s="3" t="s">
        <v>105</v>
      </c>
      <c r="E69" s="3" t="s">
        <v>240</v>
      </c>
      <c r="F69" s="3">
        <v>1772</v>
      </c>
      <c r="G69" s="3"/>
      <c r="H69" s="3"/>
      <c r="I69" s="3">
        <v>60015</v>
      </c>
      <c r="J69" s="3">
        <v>55</v>
      </c>
      <c r="K69" s="3">
        <f t="shared" si="16"/>
        <v>30007.5</v>
      </c>
      <c r="L69" s="5">
        <f t="shared" si="13"/>
        <v>30007.5</v>
      </c>
      <c r="M69" s="6">
        <v>2</v>
      </c>
      <c r="N69" s="4">
        <f t="shared" si="14"/>
        <v>600.15</v>
      </c>
      <c r="O69" s="4">
        <f t="shared" si="15"/>
        <v>29407.35</v>
      </c>
      <c r="P69" s="3"/>
      <c r="Q69" s="3"/>
      <c r="R69" s="3"/>
    </row>
    <row r="70" spans="1:18" x14ac:dyDescent="0.3">
      <c r="A70" s="3">
        <f t="shared" si="17"/>
        <v>69</v>
      </c>
      <c r="B70" s="3" t="s">
        <v>81</v>
      </c>
      <c r="C70" s="3" t="s">
        <v>160</v>
      </c>
      <c r="D70" s="3" t="s">
        <v>108</v>
      </c>
      <c r="E70" s="3" t="s">
        <v>241</v>
      </c>
      <c r="F70" s="3">
        <v>4910</v>
      </c>
      <c r="G70" s="3"/>
      <c r="H70" s="3"/>
      <c r="I70" s="3">
        <v>21009</v>
      </c>
      <c r="J70" s="3">
        <v>25</v>
      </c>
      <c r="K70" s="3">
        <f>I70*J70/100</f>
        <v>5252.25</v>
      </c>
      <c r="L70" s="5">
        <f t="shared" si="13"/>
        <v>5252.25</v>
      </c>
      <c r="M70" s="6">
        <v>2</v>
      </c>
      <c r="N70" s="4">
        <f t="shared" si="14"/>
        <v>105.045</v>
      </c>
      <c r="O70" s="4">
        <f t="shared" si="15"/>
        <v>5147.2049999999999</v>
      </c>
      <c r="P70" s="3"/>
      <c r="Q70" s="3"/>
      <c r="R70" s="3"/>
    </row>
    <row r="71" spans="1:18" x14ac:dyDescent="0.3">
      <c r="A71" s="3">
        <f t="shared" si="17"/>
        <v>70</v>
      </c>
      <c r="B71" s="3" t="s">
        <v>82</v>
      </c>
      <c r="C71" s="3" t="s">
        <v>115</v>
      </c>
      <c r="D71" s="3" t="s">
        <v>103</v>
      </c>
      <c r="E71" s="3" t="s">
        <v>242</v>
      </c>
      <c r="F71" s="3">
        <v>1657</v>
      </c>
      <c r="G71" s="3"/>
      <c r="H71" s="3"/>
      <c r="I71" s="3">
        <v>9573</v>
      </c>
      <c r="J71" s="5">
        <v>50</v>
      </c>
      <c r="K71" s="5">
        <f t="shared" ref="K71:K74" si="18">I71*J71/100</f>
        <v>4786.5</v>
      </c>
      <c r="L71" s="5">
        <f t="shared" si="13"/>
        <v>4786.5</v>
      </c>
      <c r="M71" s="6">
        <v>2</v>
      </c>
      <c r="N71" s="4">
        <f t="shared" si="14"/>
        <v>95.73</v>
      </c>
      <c r="O71" s="4">
        <f t="shared" si="15"/>
        <v>4690.7700000000004</v>
      </c>
      <c r="P71" s="3"/>
      <c r="Q71" s="3"/>
      <c r="R71" s="3"/>
    </row>
    <row r="72" spans="1:18" x14ac:dyDescent="0.3">
      <c r="A72" s="3">
        <f t="shared" si="17"/>
        <v>71</v>
      </c>
      <c r="B72" s="3" t="s">
        <v>83</v>
      </c>
      <c r="C72" s="3" t="s">
        <v>115</v>
      </c>
      <c r="D72" s="3" t="s">
        <v>103</v>
      </c>
      <c r="E72" s="3" t="s">
        <v>243</v>
      </c>
      <c r="F72" s="3">
        <v>1189</v>
      </c>
      <c r="G72" s="3"/>
      <c r="H72" s="3"/>
      <c r="I72" s="3">
        <v>9105</v>
      </c>
      <c r="J72" s="5">
        <v>50</v>
      </c>
      <c r="K72" s="5">
        <f t="shared" si="18"/>
        <v>4552.5</v>
      </c>
      <c r="L72" s="5">
        <f t="shared" si="13"/>
        <v>4552.5</v>
      </c>
      <c r="M72" s="6">
        <v>2</v>
      </c>
      <c r="N72" s="4">
        <f t="shared" si="14"/>
        <v>91.05</v>
      </c>
      <c r="O72" s="4">
        <f t="shared" si="15"/>
        <v>4461.45</v>
      </c>
      <c r="P72" s="3"/>
      <c r="Q72" s="3"/>
      <c r="R72" s="3"/>
    </row>
    <row r="73" spans="1:18" x14ac:dyDescent="0.3">
      <c r="A73" s="3">
        <f t="shared" si="17"/>
        <v>72</v>
      </c>
      <c r="B73" s="3" t="s">
        <v>84</v>
      </c>
      <c r="C73" s="3" t="s">
        <v>115</v>
      </c>
      <c r="D73" s="3" t="s">
        <v>103</v>
      </c>
      <c r="E73" s="3" t="s">
        <v>244</v>
      </c>
      <c r="F73" s="3">
        <v>1155</v>
      </c>
      <c r="G73" s="3"/>
      <c r="H73" s="3"/>
      <c r="I73" s="3">
        <v>8848</v>
      </c>
      <c r="J73" s="5">
        <v>50</v>
      </c>
      <c r="K73" s="5">
        <f t="shared" si="18"/>
        <v>4424</v>
      </c>
      <c r="L73" s="5">
        <f t="shared" si="13"/>
        <v>4424</v>
      </c>
      <c r="M73" s="6">
        <v>2</v>
      </c>
      <c r="N73" s="4">
        <f t="shared" si="14"/>
        <v>88.48</v>
      </c>
      <c r="O73" s="4">
        <f t="shared" si="15"/>
        <v>4335.5200000000004</v>
      </c>
      <c r="P73" s="3"/>
      <c r="Q73" s="3"/>
      <c r="R73" s="3"/>
    </row>
    <row r="74" spans="1:18" x14ac:dyDescent="0.3">
      <c r="A74" s="3">
        <f t="shared" si="17"/>
        <v>73</v>
      </c>
      <c r="B74" s="3" t="s">
        <v>85</v>
      </c>
      <c r="C74" s="3" t="s">
        <v>115</v>
      </c>
      <c r="D74" s="3" t="s">
        <v>103</v>
      </c>
      <c r="E74" s="3" t="s">
        <v>245</v>
      </c>
      <c r="F74" s="3">
        <v>1234</v>
      </c>
      <c r="G74" s="3"/>
      <c r="H74" s="3"/>
      <c r="I74" s="3">
        <v>8926</v>
      </c>
      <c r="J74" s="5">
        <v>50</v>
      </c>
      <c r="K74" s="5">
        <f t="shared" si="18"/>
        <v>4463</v>
      </c>
      <c r="L74" s="5">
        <f t="shared" si="13"/>
        <v>4463</v>
      </c>
      <c r="M74" s="6">
        <v>2</v>
      </c>
      <c r="N74" s="4">
        <f t="shared" si="14"/>
        <v>89.26</v>
      </c>
      <c r="O74" s="4">
        <f t="shared" si="15"/>
        <v>4373.74</v>
      </c>
      <c r="P74" s="3"/>
      <c r="Q74" s="3"/>
      <c r="R74" s="3"/>
    </row>
    <row r="75" spans="1:18" x14ac:dyDescent="0.3">
      <c r="A75" s="3">
        <f t="shared" si="17"/>
        <v>74</v>
      </c>
      <c r="B75" s="3" t="s">
        <v>86</v>
      </c>
      <c r="C75" s="3" t="s">
        <v>161</v>
      </c>
      <c r="D75" s="3" t="s">
        <v>105</v>
      </c>
      <c r="E75" s="3" t="s">
        <v>246</v>
      </c>
      <c r="F75" s="3">
        <v>627</v>
      </c>
      <c r="G75" s="3"/>
      <c r="H75" s="3"/>
      <c r="I75" s="3">
        <v>30749</v>
      </c>
      <c r="J75" s="3">
        <v>55</v>
      </c>
      <c r="K75" s="3">
        <f>I75*50/100</f>
        <v>15374.5</v>
      </c>
      <c r="L75" s="5">
        <f t="shared" si="13"/>
        <v>15374.5</v>
      </c>
      <c r="M75" s="6">
        <v>2</v>
      </c>
      <c r="N75" s="4">
        <f t="shared" si="14"/>
        <v>307.49</v>
      </c>
      <c r="O75" s="4">
        <f t="shared" si="15"/>
        <v>15067.01</v>
      </c>
      <c r="P75" s="3"/>
      <c r="Q75" s="3"/>
      <c r="R75" s="3"/>
    </row>
    <row r="76" spans="1:18" x14ac:dyDescent="0.3">
      <c r="A76" s="3">
        <f t="shared" si="17"/>
        <v>75</v>
      </c>
      <c r="B76" s="3" t="s">
        <v>87</v>
      </c>
      <c r="C76" s="3" t="s">
        <v>162</v>
      </c>
      <c r="D76" s="3" t="s">
        <v>106</v>
      </c>
      <c r="E76" s="3" t="s">
        <v>247</v>
      </c>
      <c r="F76" s="3">
        <v>9401</v>
      </c>
      <c r="G76" s="3">
        <v>20</v>
      </c>
      <c r="H76" s="3">
        <f>F76*G76/100</f>
        <v>1880.2</v>
      </c>
      <c r="I76" s="3">
        <v>13447</v>
      </c>
      <c r="J76" s="3"/>
      <c r="K76" s="3"/>
      <c r="L76" s="5">
        <f t="shared" si="13"/>
        <v>1880.2</v>
      </c>
      <c r="M76" s="6">
        <v>2</v>
      </c>
      <c r="N76" s="4">
        <f t="shared" si="14"/>
        <v>37.603999999999999</v>
      </c>
      <c r="O76" s="4">
        <f t="shared" si="15"/>
        <v>1842.596</v>
      </c>
      <c r="P76" s="3"/>
      <c r="Q76" s="3"/>
      <c r="R76" s="3"/>
    </row>
    <row r="77" spans="1:18" x14ac:dyDescent="0.3">
      <c r="A77" s="3">
        <f t="shared" si="17"/>
        <v>76</v>
      </c>
      <c r="B77" s="3" t="s">
        <v>88</v>
      </c>
      <c r="C77" s="3" t="s">
        <v>147</v>
      </c>
      <c r="D77" s="3" t="s">
        <v>105</v>
      </c>
      <c r="E77" s="3" t="s">
        <v>248</v>
      </c>
      <c r="F77" s="3">
        <v>7404</v>
      </c>
      <c r="G77" s="3"/>
      <c r="H77" s="3"/>
      <c r="I77" s="3">
        <v>39936</v>
      </c>
      <c r="J77" s="3">
        <v>55</v>
      </c>
      <c r="K77" s="3">
        <f>I77*50/100</f>
        <v>19968</v>
      </c>
      <c r="L77" s="5">
        <f t="shared" si="13"/>
        <v>19968</v>
      </c>
      <c r="M77" s="6">
        <v>2</v>
      </c>
      <c r="N77" s="4">
        <f t="shared" si="14"/>
        <v>399.36</v>
      </c>
      <c r="O77" s="4">
        <f t="shared" si="15"/>
        <v>19568.64</v>
      </c>
      <c r="P77" s="3"/>
      <c r="Q77" s="3"/>
      <c r="R77" s="3"/>
    </row>
    <row r="78" spans="1:18" x14ac:dyDescent="0.3">
      <c r="A78" s="3">
        <f t="shared" si="17"/>
        <v>77</v>
      </c>
      <c r="B78" s="3" t="s">
        <v>89</v>
      </c>
      <c r="C78" s="3" t="s">
        <v>163</v>
      </c>
      <c r="D78" s="3" t="s">
        <v>113</v>
      </c>
      <c r="E78" s="3" t="s">
        <v>249</v>
      </c>
      <c r="F78" s="3">
        <v>0</v>
      </c>
      <c r="G78" s="3"/>
      <c r="H78" s="3"/>
      <c r="I78" s="3">
        <v>16099</v>
      </c>
      <c r="J78" s="3">
        <v>50</v>
      </c>
      <c r="K78" s="3">
        <f>I78*J78/100</f>
        <v>8049.5</v>
      </c>
      <c r="L78" s="5">
        <f t="shared" si="13"/>
        <v>8049.5</v>
      </c>
      <c r="M78" s="6">
        <v>2</v>
      </c>
      <c r="N78" s="4">
        <f t="shared" si="14"/>
        <v>160.99</v>
      </c>
      <c r="O78" s="4">
        <f t="shared" si="15"/>
        <v>7888.51</v>
      </c>
      <c r="P78" s="3"/>
      <c r="Q78" s="3"/>
      <c r="R78" s="3"/>
    </row>
    <row r="79" spans="1:18" x14ac:dyDescent="0.3">
      <c r="A79" s="3">
        <f t="shared" si="17"/>
        <v>78</v>
      </c>
      <c r="B79" s="3" t="s">
        <v>90</v>
      </c>
      <c r="C79" s="3" t="s">
        <v>164</v>
      </c>
      <c r="D79" s="3" t="s">
        <v>105</v>
      </c>
      <c r="E79" s="3" t="s">
        <v>250</v>
      </c>
      <c r="F79" s="3">
        <v>413</v>
      </c>
      <c r="G79" s="3"/>
      <c r="H79" s="3"/>
      <c r="I79" s="3">
        <v>39362</v>
      </c>
      <c r="J79" s="3">
        <v>55</v>
      </c>
      <c r="K79" s="3">
        <f t="shared" ref="K79:K82" si="19">I79*50/100</f>
        <v>19681</v>
      </c>
      <c r="L79" s="5">
        <f t="shared" si="13"/>
        <v>19681</v>
      </c>
      <c r="M79" s="6">
        <v>2</v>
      </c>
      <c r="N79" s="4">
        <f t="shared" si="14"/>
        <v>393.62</v>
      </c>
      <c r="O79" s="4">
        <f t="shared" si="15"/>
        <v>19287.38</v>
      </c>
      <c r="P79" s="3"/>
      <c r="Q79" s="3"/>
      <c r="R79" s="3"/>
    </row>
    <row r="80" spans="1:18" x14ac:dyDescent="0.3">
      <c r="A80" s="3">
        <f t="shared" si="17"/>
        <v>79</v>
      </c>
      <c r="B80" s="3" t="s">
        <v>91</v>
      </c>
      <c r="C80" s="3" t="s">
        <v>115</v>
      </c>
      <c r="D80" s="3" t="s">
        <v>105</v>
      </c>
      <c r="E80" s="3" t="s">
        <v>251</v>
      </c>
      <c r="F80" s="3">
        <v>7480</v>
      </c>
      <c r="G80" s="3"/>
      <c r="H80" s="3"/>
      <c r="I80" s="3">
        <v>36782</v>
      </c>
      <c r="J80" s="3">
        <v>55</v>
      </c>
      <c r="K80" s="3">
        <f t="shared" si="19"/>
        <v>18391</v>
      </c>
      <c r="L80" s="5">
        <f t="shared" si="13"/>
        <v>18391</v>
      </c>
      <c r="M80" s="6">
        <v>2</v>
      </c>
      <c r="N80" s="4">
        <f t="shared" si="14"/>
        <v>367.82</v>
      </c>
      <c r="O80" s="4">
        <f t="shared" si="15"/>
        <v>18023.18</v>
      </c>
      <c r="P80" s="3"/>
      <c r="Q80" s="3"/>
      <c r="R80" s="3"/>
    </row>
    <row r="81" spans="1:18" x14ac:dyDescent="0.3">
      <c r="A81" s="3">
        <f t="shared" si="17"/>
        <v>80</v>
      </c>
      <c r="B81" s="3" t="s">
        <v>92</v>
      </c>
      <c r="C81" s="3" t="s">
        <v>147</v>
      </c>
      <c r="D81" s="3" t="s">
        <v>105</v>
      </c>
      <c r="E81" s="3" t="s">
        <v>252</v>
      </c>
      <c r="F81" s="3">
        <v>1803</v>
      </c>
      <c r="G81" s="3"/>
      <c r="H81" s="3"/>
      <c r="I81" s="3">
        <v>33736</v>
      </c>
      <c r="J81" s="3">
        <v>55</v>
      </c>
      <c r="K81" s="3">
        <f t="shared" si="19"/>
        <v>16868</v>
      </c>
      <c r="L81" s="5">
        <f t="shared" si="13"/>
        <v>16868</v>
      </c>
      <c r="M81" s="6">
        <v>2</v>
      </c>
      <c r="N81" s="4">
        <f t="shared" si="14"/>
        <v>337.36</v>
      </c>
      <c r="O81" s="4">
        <f t="shared" si="15"/>
        <v>16530.64</v>
      </c>
      <c r="P81" s="3"/>
      <c r="Q81" s="3"/>
      <c r="R81" s="3"/>
    </row>
    <row r="82" spans="1:18" x14ac:dyDescent="0.3">
      <c r="A82" s="3">
        <f t="shared" si="17"/>
        <v>81</v>
      </c>
      <c r="B82" s="3" t="s">
        <v>91</v>
      </c>
      <c r="C82" s="3" t="s">
        <v>115</v>
      </c>
      <c r="D82" s="3" t="s">
        <v>105</v>
      </c>
      <c r="E82" s="3" t="s">
        <v>251</v>
      </c>
      <c r="F82" s="3">
        <v>7480</v>
      </c>
      <c r="G82" s="3"/>
      <c r="H82" s="3"/>
      <c r="I82" s="3">
        <v>36782</v>
      </c>
      <c r="J82" s="3">
        <v>55</v>
      </c>
      <c r="K82" s="3">
        <f t="shared" si="19"/>
        <v>18391</v>
      </c>
      <c r="L82" s="5">
        <f t="shared" si="13"/>
        <v>18391</v>
      </c>
      <c r="M82" s="6">
        <v>2</v>
      </c>
      <c r="N82" s="4">
        <f t="shared" si="14"/>
        <v>367.82</v>
      </c>
      <c r="O82" s="4">
        <f t="shared" si="15"/>
        <v>18023.18</v>
      </c>
      <c r="P82" s="3"/>
      <c r="Q82" s="3"/>
      <c r="R82" s="3"/>
    </row>
    <row r="83" spans="1:18" x14ac:dyDescent="0.3">
      <c r="A83" s="3">
        <f t="shared" si="17"/>
        <v>82</v>
      </c>
      <c r="B83" s="3" t="s">
        <v>93</v>
      </c>
      <c r="C83" s="3" t="s">
        <v>115</v>
      </c>
      <c r="D83" s="3" t="s">
        <v>103</v>
      </c>
      <c r="E83" s="3" t="s">
        <v>253</v>
      </c>
      <c r="F83" s="3">
        <v>1049</v>
      </c>
      <c r="G83" s="3"/>
      <c r="H83" s="3"/>
      <c r="I83" s="3">
        <v>8965</v>
      </c>
      <c r="J83" s="5">
        <v>50</v>
      </c>
      <c r="K83" s="5">
        <f>I83*J83/100</f>
        <v>4482.5</v>
      </c>
      <c r="L83" s="5">
        <f t="shared" si="13"/>
        <v>4482.5</v>
      </c>
      <c r="M83" s="6">
        <v>2</v>
      </c>
      <c r="N83" s="4">
        <f t="shared" si="14"/>
        <v>89.65</v>
      </c>
      <c r="O83" s="4">
        <f t="shared" si="15"/>
        <v>4392.8500000000004</v>
      </c>
      <c r="P83" s="3"/>
      <c r="Q83" s="3"/>
      <c r="R83" s="3"/>
    </row>
    <row r="84" spans="1:18" x14ac:dyDescent="0.3">
      <c r="A84" s="3">
        <f t="shared" si="17"/>
        <v>83</v>
      </c>
      <c r="B84" s="3" t="s">
        <v>94</v>
      </c>
      <c r="C84" s="3" t="s">
        <v>165</v>
      </c>
      <c r="D84" s="3" t="s">
        <v>106</v>
      </c>
      <c r="E84" s="3" t="s">
        <v>254</v>
      </c>
      <c r="F84" s="3">
        <v>30109</v>
      </c>
      <c r="G84" s="3">
        <v>20</v>
      </c>
      <c r="H84" s="3">
        <f>F84*G84/100</f>
        <v>6021.8</v>
      </c>
      <c r="I84" s="3">
        <v>38737</v>
      </c>
      <c r="J84" s="3"/>
      <c r="K84" s="3"/>
      <c r="L84" s="5">
        <f t="shared" si="13"/>
        <v>6021.8</v>
      </c>
      <c r="M84" s="6">
        <v>2</v>
      </c>
      <c r="N84" s="4">
        <f t="shared" si="14"/>
        <v>120.43600000000001</v>
      </c>
      <c r="O84" s="4">
        <f t="shared" si="15"/>
        <v>5901.3640000000005</v>
      </c>
      <c r="P84" s="3"/>
      <c r="Q84" s="3"/>
      <c r="R84" s="3"/>
    </row>
    <row r="85" spans="1:18" x14ac:dyDescent="0.3">
      <c r="A85" s="3">
        <f t="shared" si="17"/>
        <v>84</v>
      </c>
      <c r="B85" s="3" t="s">
        <v>95</v>
      </c>
      <c r="C85" s="3" t="s">
        <v>166</v>
      </c>
      <c r="D85" s="3" t="s">
        <v>103</v>
      </c>
      <c r="E85" s="3" t="s">
        <v>255</v>
      </c>
      <c r="F85" s="3">
        <v>3512</v>
      </c>
      <c r="G85" s="3"/>
      <c r="H85" s="3"/>
      <c r="I85" s="3">
        <v>11279</v>
      </c>
      <c r="J85" s="5">
        <v>50</v>
      </c>
      <c r="K85" s="5">
        <f>I85*J85/100</f>
        <v>5639.5</v>
      </c>
      <c r="L85" s="5">
        <f t="shared" si="13"/>
        <v>5639.5</v>
      </c>
      <c r="M85" s="6">
        <v>2</v>
      </c>
      <c r="N85" s="4">
        <f t="shared" si="14"/>
        <v>112.79</v>
      </c>
      <c r="O85" s="4">
        <f t="shared" si="15"/>
        <v>5526.71</v>
      </c>
      <c r="P85" s="3"/>
      <c r="Q85" s="3"/>
      <c r="R85" s="3"/>
    </row>
    <row r="86" spans="1:18" x14ac:dyDescent="0.3">
      <c r="A86" s="3">
        <f t="shared" si="17"/>
        <v>85</v>
      </c>
      <c r="B86" s="3" t="s">
        <v>96</v>
      </c>
      <c r="C86" s="3" t="s">
        <v>167</v>
      </c>
      <c r="D86" s="3" t="s">
        <v>114</v>
      </c>
      <c r="E86" s="3" t="s">
        <v>256</v>
      </c>
      <c r="F86" s="3">
        <v>0</v>
      </c>
      <c r="G86" s="3"/>
      <c r="H86" s="3"/>
      <c r="I86" s="3">
        <v>3466</v>
      </c>
      <c r="J86" s="3">
        <v>30</v>
      </c>
      <c r="K86" s="5">
        <f>I86*J86/100</f>
        <v>1039.8</v>
      </c>
      <c r="L86" s="5">
        <f t="shared" si="13"/>
        <v>1039.8</v>
      </c>
      <c r="M86" s="6">
        <v>2</v>
      </c>
      <c r="N86" s="4">
        <f t="shared" si="14"/>
        <v>20.795999999999999</v>
      </c>
      <c r="O86" s="4">
        <f t="shared" si="15"/>
        <v>1019.0039999999999</v>
      </c>
      <c r="P86" s="3"/>
      <c r="Q86" s="3"/>
      <c r="R86" s="3"/>
    </row>
    <row r="87" spans="1:18" x14ac:dyDescent="0.3">
      <c r="A87" s="3">
        <f t="shared" si="17"/>
        <v>86</v>
      </c>
      <c r="B87" s="3" t="s">
        <v>97</v>
      </c>
      <c r="C87" s="3" t="s">
        <v>115</v>
      </c>
      <c r="D87" s="3" t="s">
        <v>108</v>
      </c>
      <c r="E87" s="3" t="s">
        <v>257</v>
      </c>
      <c r="F87" s="3">
        <v>16026</v>
      </c>
      <c r="G87" s="3"/>
      <c r="H87" s="3"/>
      <c r="I87" s="3">
        <v>51389</v>
      </c>
      <c r="J87" s="3">
        <v>25</v>
      </c>
      <c r="K87" s="3">
        <f>I87*J87/100</f>
        <v>12847.25</v>
      </c>
      <c r="L87" s="5">
        <f t="shared" si="13"/>
        <v>12847.25</v>
      </c>
      <c r="M87" s="6">
        <v>2</v>
      </c>
      <c r="N87" s="4">
        <f t="shared" si="14"/>
        <v>256.94499999999999</v>
      </c>
      <c r="O87" s="4">
        <f t="shared" si="15"/>
        <v>12590.305</v>
      </c>
      <c r="P87" s="3"/>
      <c r="Q87" s="3"/>
      <c r="R87" s="3"/>
    </row>
    <row r="88" spans="1:18" x14ac:dyDescent="0.3">
      <c r="A88" s="3">
        <f t="shared" si="17"/>
        <v>87</v>
      </c>
      <c r="B88" s="3" t="s">
        <v>98</v>
      </c>
      <c r="C88" s="3" t="s">
        <v>168</v>
      </c>
      <c r="D88" s="3" t="s">
        <v>105</v>
      </c>
      <c r="E88" s="3" t="s">
        <v>258</v>
      </c>
      <c r="F88" s="3">
        <v>693</v>
      </c>
      <c r="G88" s="3"/>
      <c r="H88" s="3"/>
      <c r="I88" s="3">
        <v>29118</v>
      </c>
      <c r="J88" s="3">
        <v>55</v>
      </c>
      <c r="K88" s="3">
        <f>I88*50/100</f>
        <v>14559</v>
      </c>
      <c r="L88" s="5">
        <f t="shared" si="13"/>
        <v>14559</v>
      </c>
      <c r="M88" s="6">
        <v>2</v>
      </c>
      <c r="N88" s="4">
        <f t="shared" si="14"/>
        <v>291.18</v>
      </c>
      <c r="O88" s="4">
        <f t="shared" si="15"/>
        <v>14267.82</v>
      </c>
      <c r="P88" s="3"/>
      <c r="Q88" s="3"/>
      <c r="R88" s="3"/>
    </row>
    <row r="89" spans="1:18" x14ac:dyDescent="0.3">
      <c r="A89" s="3">
        <f t="shared" si="17"/>
        <v>88</v>
      </c>
      <c r="B89" s="3" t="s">
        <v>99</v>
      </c>
      <c r="C89" s="3" t="s">
        <v>169</v>
      </c>
      <c r="D89" s="3" t="s">
        <v>108</v>
      </c>
      <c r="E89" s="3" t="s">
        <v>259</v>
      </c>
      <c r="F89" s="3">
        <v>7111</v>
      </c>
      <c r="G89" s="3"/>
      <c r="H89" s="3"/>
      <c r="I89" s="3">
        <v>44342</v>
      </c>
      <c r="J89" s="3">
        <v>25</v>
      </c>
      <c r="K89" s="3">
        <f>I89*J89/100</f>
        <v>11085.5</v>
      </c>
      <c r="L89" s="5">
        <f t="shared" si="13"/>
        <v>11085.5</v>
      </c>
      <c r="M89" s="6">
        <v>2</v>
      </c>
      <c r="N89" s="4">
        <f t="shared" si="14"/>
        <v>221.71</v>
      </c>
      <c r="O89" s="4">
        <f t="shared" si="15"/>
        <v>10863.79</v>
      </c>
      <c r="P89" s="3"/>
      <c r="Q89" s="3"/>
      <c r="R89" s="3"/>
    </row>
    <row r="90" spans="1:18" x14ac:dyDescent="0.3">
      <c r="A90" s="3">
        <f t="shared" si="17"/>
        <v>89</v>
      </c>
      <c r="B90" s="3" t="s">
        <v>100</v>
      </c>
      <c r="C90" s="3" t="s">
        <v>170</v>
      </c>
      <c r="D90" s="3" t="s">
        <v>103</v>
      </c>
      <c r="E90" s="3" t="s">
        <v>260</v>
      </c>
      <c r="F90" s="3">
        <v>0</v>
      </c>
      <c r="G90" s="3"/>
      <c r="H90" s="3"/>
      <c r="I90" s="3">
        <v>8851</v>
      </c>
      <c r="J90" s="5">
        <v>50</v>
      </c>
      <c r="K90" s="5">
        <f>I90*J90/100</f>
        <v>4425.5</v>
      </c>
      <c r="L90" s="5">
        <f t="shared" si="13"/>
        <v>4425.5</v>
      </c>
      <c r="M90" s="6">
        <v>2</v>
      </c>
      <c r="N90" s="4">
        <f t="shared" si="14"/>
        <v>88.51</v>
      </c>
      <c r="O90" s="4">
        <f t="shared" si="15"/>
        <v>4336.99</v>
      </c>
      <c r="P90" s="3"/>
      <c r="Q90" s="3"/>
      <c r="R90" s="3"/>
    </row>
    <row r="91" spans="1:18" x14ac:dyDescent="0.3">
      <c r="A91" s="3">
        <f t="shared" si="17"/>
        <v>90</v>
      </c>
      <c r="B91" s="3" t="s">
        <v>101</v>
      </c>
      <c r="C91" s="3" t="s">
        <v>171</v>
      </c>
      <c r="D91" s="3" t="s">
        <v>110</v>
      </c>
      <c r="E91" s="3" t="s">
        <v>261</v>
      </c>
      <c r="F91" s="3">
        <v>844</v>
      </c>
      <c r="G91" s="3">
        <v>20</v>
      </c>
      <c r="H91" s="3">
        <f>F91*G91/100</f>
        <v>168.8</v>
      </c>
      <c r="I91" s="3">
        <v>3549</v>
      </c>
      <c r="J91" s="3"/>
      <c r="K91" s="3"/>
      <c r="L91" s="5">
        <f t="shared" si="13"/>
        <v>168.8</v>
      </c>
      <c r="M91" s="6">
        <v>2</v>
      </c>
      <c r="N91" s="4">
        <f t="shared" si="14"/>
        <v>3.3760000000000003</v>
      </c>
      <c r="O91" s="4">
        <f t="shared" si="15"/>
        <v>165.42400000000001</v>
      </c>
      <c r="P91" s="3"/>
      <c r="Q91" s="3"/>
      <c r="R91" s="3"/>
    </row>
    <row r="92" spans="1:18" x14ac:dyDescent="0.3">
      <c r="A92" s="3">
        <f t="shared" si="17"/>
        <v>91</v>
      </c>
      <c r="B92" s="3" t="s">
        <v>102</v>
      </c>
      <c r="C92" s="3" t="s">
        <v>172</v>
      </c>
      <c r="D92" s="3" t="s">
        <v>103</v>
      </c>
      <c r="E92" s="3" t="s">
        <v>262</v>
      </c>
      <c r="F92" s="3">
        <v>13454</v>
      </c>
      <c r="G92" s="3"/>
      <c r="H92" s="3"/>
      <c r="I92" s="3">
        <v>21370</v>
      </c>
      <c r="J92" s="5">
        <v>50</v>
      </c>
      <c r="K92" s="5">
        <f>I92*J92/100</f>
        <v>10685</v>
      </c>
      <c r="L92" s="5">
        <f t="shared" si="13"/>
        <v>10685</v>
      </c>
      <c r="M92" s="6">
        <v>2</v>
      </c>
      <c r="N92" s="4">
        <f t="shared" si="14"/>
        <v>213.7</v>
      </c>
      <c r="O92" s="4">
        <f t="shared" si="15"/>
        <v>10471.299999999999</v>
      </c>
      <c r="P92" s="3"/>
      <c r="Q92" s="3"/>
      <c r="R92" s="3"/>
    </row>
    <row r="93" spans="1:18" x14ac:dyDescent="0.3">
      <c r="L93" s="8">
        <f>SUM(L2:L92)</f>
        <v>894440.75000000012</v>
      </c>
      <c r="M93" s="7">
        <f>SUM(M2:M92)</f>
        <v>182</v>
      </c>
      <c r="N93" s="7">
        <f>SUM(N2:N92)</f>
        <v>17888.815000000002</v>
      </c>
      <c r="O93" s="7">
        <f>SUM(O2:O92)</f>
        <v>876551.93500000017</v>
      </c>
    </row>
  </sheetData>
  <autoFilter ref="A1:O92" xr:uid="{A312A0C9-2B4D-4913-BCB7-4A2FD63C90F4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2025-11-24T09:51:19Z</dcterms:created>
  <dcterms:modified xsi:type="dcterms:W3CDTF">2025-11-25T13:11:34Z</dcterms:modified>
</cp:coreProperties>
</file>