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8_{59A84B15-5305-45CC-9B94-0797DFFF92FA}" xr6:coauthVersionLast="47" xr6:coauthVersionMax="47" xr10:uidLastSave="{00000000-0000-0000-0000-000000000000}"/>
  <bookViews>
    <workbookView xWindow="-108" yWindow="-108" windowWidth="23256" windowHeight="12456" xr2:uid="{5F1F27E2-9B07-4E49-B44E-C258FDD2929B}"/>
  </bookViews>
  <sheets>
    <sheet name="Sheet1" sheetId="1" r:id="rId1"/>
  </sheets>
  <definedNames>
    <definedName name="_xlnm._FilterDatabase" localSheetId="0" hidden="1">Sheet1!$A$1:$AL$93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4" i="1" l="1"/>
  <c r="Q94" i="1" s="1"/>
  <c r="Q93" i="1"/>
  <c r="R93" i="1" s="1"/>
  <c r="R92" i="1"/>
  <c r="Q92" i="1"/>
  <c r="R91" i="1"/>
  <c r="Q91" i="1"/>
  <c r="R90" i="1"/>
  <c r="Q90" i="1"/>
  <c r="R89" i="1"/>
  <c r="Q89" i="1"/>
  <c r="R88" i="1"/>
  <c r="Q88" i="1"/>
  <c r="R87" i="1"/>
  <c r="Q87" i="1"/>
  <c r="Q86" i="1"/>
  <c r="R86" i="1" s="1"/>
  <c r="R85" i="1"/>
  <c r="Q85" i="1"/>
  <c r="R84" i="1"/>
  <c r="Q84" i="1"/>
  <c r="R83" i="1"/>
  <c r="Q83" i="1"/>
  <c r="Q82" i="1"/>
  <c r="R82" i="1" s="1"/>
  <c r="R81" i="1"/>
  <c r="Q81" i="1"/>
  <c r="R80" i="1"/>
  <c r="Q80" i="1"/>
  <c r="R79" i="1"/>
  <c r="Q79" i="1"/>
  <c r="Q78" i="1"/>
  <c r="R78" i="1" s="1"/>
  <c r="R77" i="1"/>
  <c r="Q77" i="1"/>
  <c r="R76" i="1"/>
  <c r="Q76" i="1"/>
  <c r="R75" i="1"/>
  <c r="Q75" i="1"/>
  <c r="Q74" i="1"/>
  <c r="R74" i="1" s="1"/>
  <c r="R73" i="1"/>
  <c r="Q73" i="1"/>
  <c r="R72" i="1"/>
  <c r="Q72" i="1"/>
  <c r="R71" i="1"/>
  <c r="Q71" i="1"/>
  <c r="Q70" i="1"/>
  <c r="R70" i="1" s="1"/>
  <c r="R69" i="1"/>
  <c r="Q69" i="1"/>
  <c r="R68" i="1"/>
  <c r="Q68" i="1"/>
  <c r="R67" i="1"/>
  <c r="Q67" i="1"/>
  <c r="Q66" i="1"/>
  <c r="R66" i="1" s="1"/>
  <c r="R65" i="1"/>
  <c r="Q65" i="1"/>
  <c r="R64" i="1"/>
  <c r="Q64" i="1"/>
  <c r="R63" i="1"/>
  <c r="Q63" i="1"/>
  <c r="Q62" i="1"/>
  <c r="R62" i="1" s="1"/>
  <c r="R61" i="1"/>
  <c r="Q61" i="1"/>
  <c r="R60" i="1"/>
  <c r="Q60" i="1"/>
  <c r="R59" i="1"/>
  <c r="Q59" i="1"/>
  <c r="Q58" i="1"/>
  <c r="R58" i="1" s="1"/>
  <c r="R57" i="1"/>
  <c r="Q57" i="1"/>
  <c r="R56" i="1"/>
  <c r="Q56" i="1"/>
  <c r="R55" i="1"/>
  <c r="Q55" i="1"/>
  <c r="Q54" i="1"/>
  <c r="R54" i="1" s="1"/>
  <c r="R53" i="1"/>
  <c r="Q53" i="1"/>
  <c r="R52" i="1"/>
  <c r="Q52" i="1"/>
  <c r="R51" i="1"/>
  <c r="Q51" i="1"/>
  <c r="Q50" i="1"/>
  <c r="R50" i="1" s="1"/>
  <c r="R49" i="1"/>
  <c r="Q49" i="1"/>
  <c r="R48" i="1"/>
  <c r="Q48" i="1"/>
  <c r="R47" i="1"/>
  <c r="Q47" i="1"/>
  <c r="Q46" i="1"/>
  <c r="R46" i="1" s="1"/>
  <c r="R45" i="1"/>
  <c r="Q45" i="1"/>
  <c r="R44" i="1"/>
  <c r="Q44" i="1"/>
  <c r="R43" i="1"/>
  <c r="Q43" i="1"/>
  <c r="Q42" i="1"/>
  <c r="R42" i="1" s="1"/>
  <c r="R41" i="1"/>
  <c r="Q41" i="1"/>
  <c r="R40" i="1"/>
  <c r="Q40" i="1"/>
  <c r="R39" i="1"/>
  <c r="Q39" i="1"/>
  <c r="Q38" i="1"/>
  <c r="R38" i="1" s="1"/>
  <c r="R37" i="1"/>
  <c r="Q37" i="1"/>
  <c r="R36" i="1"/>
  <c r="Q36" i="1"/>
  <c r="R35" i="1"/>
  <c r="Q35" i="1"/>
  <c r="Q34" i="1"/>
  <c r="R34" i="1" s="1"/>
  <c r="R33" i="1"/>
  <c r="Q33" i="1"/>
  <c r="R32" i="1"/>
  <c r="Q32" i="1"/>
  <c r="Q31" i="1"/>
  <c r="R31" i="1" s="1"/>
  <c r="Q30" i="1"/>
  <c r="R30" i="1" s="1"/>
  <c r="R29" i="1"/>
  <c r="Q29" i="1"/>
  <c r="R28" i="1"/>
  <c r="Q28" i="1"/>
  <c r="R27" i="1"/>
  <c r="Q27" i="1"/>
  <c r="Q26" i="1"/>
  <c r="R26" i="1" s="1"/>
  <c r="R25" i="1"/>
  <c r="Q25" i="1"/>
  <c r="R24" i="1"/>
  <c r="Q24" i="1"/>
  <c r="R23" i="1"/>
  <c r="Q23" i="1"/>
  <c r="Q22" i="1"/>
  <c r="R22" i="1" s="1"/>
  <c r="R21" i="1"/>
  <c r="Q21" i="1"/>
  <c r="R20" i="1"/>
  <c r="Q20" i="1"/>
  <c r="R19" i="1"/>
  <c r="Q19" i="1"/>
  <c r="Q18" i="1"/>
  <c r="R18" i="1" s="1"/>
  <c r="R17" i="1"/>
  <c r="Q17" i="1"/>
  <c r="R16" i="1"/>
  <c r="Q16" i="1"/>
  <c r="R15" i="1"/>
  <c r="Q15" i="1"/>
  <c r="Q14" i="1"/>
  <c r="R14" i="1" s="1"/>
  <c r="R13" i="1"/>
  <c r="Q13" i="1"/>
  <c r="R12" i="1"/>
  <c r="Q12" i="1"/>
  <c r="R11" i="1"/>
  <c r="Q11" i="1"/>
  <c r="Q10" i="1"/>
  <c r="R10" i="1" s="1"/>
  <c r="R9" i="1"/>
  <c r="Q9" i="1"/>
  <c r="R8" i="1"/>
  <c r="Q8" i="1"/>
  <c r="R7" i="1"/>
  <c r="Q7" i="1"/>
  <c r="Q6" i="1"/>
  <c r="R6" i="1" s="1"/>
  <c r="R5" i="1"/>
  <c r="Q5" i="1"/>
  <c r="R4" i="1"/>
  <c r="Q4" i="1"/>
  <c r="R3" i="1"/>
  <c r="Q3" i="1"/>
  <c r="R2" i="1"/>
  <c r="Q2" i="1"/>
  <c r="P30" i="1"/>
  <c r="P14" i="1"/>
  <c r="P22" i="1"/>
  <c r="P51" i="1"/>
  <c r="P54" i="1"/>
  <c r="P72" i="1"/>
  <c r="P81" i="1"/>
  <c r="P83" i="1"/>
  <c r="P89" i="1"/>
  <c r="P84" i="1"/>
  <c r="P73" i="1"/>
  <c r="P67" i="1"/>
  <c r="P40" i="1"/>
  <c r="P39" i="1"/>
  <c r="P32" i="1"/>
  <c r="P12" i="1"/>
  <c r="P5" i="1"/>
  <c r="P3" i="1"/>
  <c r="P2" i="1"/>
  <c r="P90" i="1"/>
  <c r="P88" i="1"/>
  <c r="P85" i="1"/>
  <c r="P79" i="1"/>
  <c r="P50" i="1"/>
  <c r="P23" i="1"/>
  <c r="P80" i="1"/>
  <c r="P65" i="1"/>
  <c r="P29" i="1"/>
  <c r="P82" i="1"/>
  <c r="P78" i="1"/>
  <c r="P77" i="1"/>
  <c r="P76" i="1"/>
  <c r="P71" i="1"/>
  <c r="P59" i="1"/>
  <c r="P58" i="1"/>
  <c r="P57" i="1"/>
  <c r="P56" i="1"/>
  <c r="P33" i="1"/>
  <c r="P24" i="1"/>
  <c r="P11" i="1"/>
  <c r="P10" i="1"/>
  <c r="P70" i="1"/>
  <c r="P44" i="1"/>
  <c r="P43" i="1"/>
  <c r="P27" i="1"/>
  <c r="P91" i="1"/>
  <c r="P69" i="1"/>
  <c r="P68" i="1"/>
  <c r="P55" i="1"/>
  <c r="P48" i="1"/>
  <c r="P47" i="1"/>
  <c r="P45" i="1"/>
  <c r="P41" i="1"/>
  <c r="P37" i="1"/>
  <c r="P35" i="1"/>
  <c r="P18" i="1"/>
  <c r="P8" i="1"/>
  <c r="P49" i="1"/>
  <c r="P21" i="1"/>
  <c r="P20" i="1"/>
  <c r="P19" i="1"/>
  <c r="P16" i="1"/>
  <c r="P6" i="1"/>
  <c r="P92" i="1"/>
  <c r="P86" i="1"/>
  <c r="P74" i="1"/>
  <c r="P66" i="1"/>
  <c r="P31" i="1"/>
  <c r="P25" i="1"/>
  <c r="P46" i="1"/>
  <c r="P28" i="1"/>
  <c r="P9" i="1"/>
  <c r="P93" i="1"/>
  <c r="P87" i="1"/>
  <c r="P64" i="1"/>
  <c r="P63" i="1"/>
  <c r="P62" i="1"/>
  <c r="P61" i="1"/>
  <c r="P60" i="1"/>
  <c r="P53" i="1"/>
  <c r="P52" i="1"/>
  <c r="P42" i="1"/>
  <c r="P38" i="1"/>
  <c r="P36" i="1"/>
  <c r="P34" i="1"/>
  <c r="P26" i="1"/>
  <c r="P17" i="1"/>
  <c r="P15" i="1"/>
  <c r="P13" i="1"/>
  <c r="P7" i="1"/>
  <c r="P4" i="1"/>
  <c r="P75" i="1"/>
  <c r="R94" i="1" l="1"/>
</calcChain>
</file>

<file path=xl/sharedStrings.xml><?xml version="1.0" encoding="utf-8"?>
<sst xmlns="http://schemas.openxmlformats.org/spreadsheetml/2006/main" count="1968" uniqueCount="837">
  <si>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</si>
  <si>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</si>
  <si>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</si>
  <si>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</si>
  <si>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</si>
  <si>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</si>
  <si>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</si>
  <si>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</si>
  <si>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</si>
  <si>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</si>
  <si>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</si>
  <si>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</si>
  <si>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</si>
  <si>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</si>
  <si>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</si>
  <si>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</si>
  <si>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</si>
  <si>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</si>
  <si>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</si>
  <si>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</si>
  <si>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</si>
  <si>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</si>
  <si>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</si>
  <si>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</si>
  <si>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</si>
  <si>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</si>
  <si>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</si>
  <si>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</si>
  <si>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</si>
  <si>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</si>
  <si>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</si>
  <si>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</si>
  <si>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</si>
  <si>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SUFIYAN HASAN SHAIKH</t>
  </si>
  <si>
    <t>CHOURANG SMITHSHILP MAHADEV NAGAR MANJARIKHURD, HAVELI-MAHARASHTRA, 412307</t>
  </si>
  <si>
    <t>98230 86177</t>
  </si>
  <si>
    <t/>
  </si>
  <si>
    <t>MH12FZ3274</t>
  </si>
  <si>
    <t>6303617762 00 00</t>
  </si>
  <si>
    <t>2025-12-02T18:30:00.000Z</t>
  </si>
  <si>
    <t>2026-12-02T18:30:00.000Z</t>
  </si>
  <si>
    <t>Bajaj Allianz General Insurance Company</t>
  </si>
  <si>
    <t>SOHAIL SALIM SHAIKH</t>
  </si>
  <si>
    <t>TATA MOTORS/LPT 909/38 HD EX BS2/CLOSED/TANKER</t>
  </si>
  <si>
    <t>GCV</t>
  </si>
  <si>
    <t>2025-12-03T10:57:27.000Z</t>
  </si>
  <si>
    <t>1764759447326-MH12FZ3274.pdf</t>
  </si>
  <si>
    <t>SPA-027</t>
  </si>
  <si>
    <t>SANTOSH BALKRISHNA LAD</t>
  </si>
  <si>
    <t>S.NO. 29/1/1 KATRAJ KONDHAWA ROAD 9850818877NEAR WATER TANK ,SHELARMALA Pune Maharashtra,, PUNE-MAHARASHTRA, 411046</t>
  </si>
  <si>
    <t>9850818877</t>
  </si>
  <si>
    <t>sparkpolicy@gmail.com</t>
  </si>
  <si>
    <t>MH12HB2352</t>
  </si>
  <si>
    <t>6303617818 00 00</t>
  </si>
  <si>
    <t>2026-12-01T18:30:00.000Z</t>
  </si>
  <si>
    <t>EICHER MOTORS/10.90/DIESEL BUS/Closed/BUS</t>
  </si>
  <si>
    <t>PCV</t>
  </si>
  <si>
    <t>2025-12-03T11:01:52.000Z</t>
  </si>
  <si>
    <t>1764759712530-MH12HB2352.pdf</t>
  </si>
  <si>
    <t>SHAKIL RAFIQUE INAMDAR</t>
  </si>
  <si>
    <t>SR NO 74 LANE NO 20A SAYYAD NGR, , ,HADAPSAR, PUNE - 411028</t>
  </si>
  <si>
    <t>9763646776</t>
  </si>
  <si>
    <t>MH12XM7272</t>
  </si>
  <si>
    <t>OG-26-2047-1812-00001960</t>
  </si>
  <si>
    <t>FORCE MOTORS</t>
  </si>
  <si>
    <t>TRAVELLER</t>
  </si>
  <si>
    <t>2025-12-03T11:08:02.000Z</t>
  </si>
  <si>
    <t>1764760082262-Policy.pdf</t>
  </si>
  <si>
    <t>BALASAHEB MADHUKAR SHINDE</t>
  </si>
  <si>
    <t>FLAT NO 7 PRAKASH HIGHTS LOKSEVA HANUMAN MANDIR LANE, 9422012663 GADITAL HADAPSER PUNE, PUNE-MAHARASHTRA, 411028</t>
  </si>
  <si>
    <t>9422012663</t>
  </si>
  <si>
    <t>MH12FD4074</t>
  </si>
  <si>
    <t>6303618337 00 00</t>
  </si>
  <si>
    <t>PIAGGIO/APE/LD/CLOSED/PICK UP VAN</t>
  </si>
  <si>
    <t>2025-12-03T11:11:00.000Z</t>
  </si>
  <si>
    <t>1764760260160-Mr BALASAHEB MADHUKAR SHINDE.pdf</t>
  </si>
  <si>
    <t>RAFIQ MEHBUB SHAIKH</t>
  </si>
  <si>
    <t>C 201 5TH AVENUE HANDEWADI,ROAD OPP ASHOK NAGAR,HADAPSAR,411028, 9822429912, 9822429912, PUNE, MAHARASHTRA 411028</t>
  </si>
  <si>
    <t>9822429912</t>
  </si>
  <si>
    <t>RUTUJA LIMJE</t>
  </si>
  <si>
    <t>MH12KQ3066</t>
  </si>
  <si>
    <t>3004/419652934/00/000</t>
  </si>
  <si>
    <t>ICICI LOMBARD General Insurance Company Limited</t>
  </si>
  <si>
    <t>EICHER MOTOR</t>
  </si>
  <si>
    <t>10.75 H</t>
  </si>
  <si>
    <t>2025-12-03T15:25:13.000Z</t>
  </si>
  <si>
    <t>1764775513669-Rafiq Mehbub Shaikh,policy.pdf</t>
  </si>
  <si>
    <t>SAKIB JAKIR PATEL</t>
  </si>
  <si>
    <t>GULAM ALI NAGARI , LANE NO. 6, MOHAMADWADI ROAD, NR1 CORNER, HADAPSAR, ,HADAPSAR, PUNE - 411028</t>
  </si>
  <si>
    <t>9561617858</t>
  </si>
  <si>
    <t>MH12VW3313</t>
  </si>
  <si>
    <t>OG-26-2047-1812-00001968</t>
  </si>
  <si>
    <t>ASHOK LEYLAND</t>
  </si>
  <si>
    <t>ALPSV 4/107</t>
  </si>
  <si>
    <t>2025-12-03T15:36:15.000Z</t>
  </si>
  <si>
    <t>1764776175807-SAKIB JAKIR PATEL.pdf</t>
  </si>
  <si>
    <t>LAXMAN ANANTA ZANJALE</t>
  </si>
  <si>
    <t>126, GAONTHAN MOHARI BU MOHARI BK, PO HATVE BK DIST PUNE 8999723375 PO HATVE BK DIST PUNE 8999723375 PUNE MAHARASHTRA 412213</t>
  </si>
  <si>
    <t>8999723375</t>
  </si>
  <si>
    <t>NEW</t>
  </si>
  <si>
    <t>3008/419664562/00/000</t>
  </si>
  <si>
    <t>NEW HOLLAND</t>
  </si>
  <si>
    <t>3230 4WD</t>
  </si>
  <si>
    <t>MISD</t>
  </si>
  <si>
    <t>2025-12-03T15:38:50.000Z</t>
  </si>
  <si>
    <t>1764776330466-Laxman Ananta Zanjale.pdf</t>
  </si>
  <si>
    <t>Sairaj Land Developer</t>
  </si>
  <si>
    <t>PROP:-SAGAR NARAYAN PATHARE SR NI 11/5 52/2, KHARADI, KHARADI, Pune</t>
  </si>
  <si>
    <t>RA274649815</t>
  </si>
  <si>
    <t>D239772146</t>
  </si>
  <si>
    <t>2025-12-01T18:30:00.000Z</t>
  </si>
  <si>
    <t>2026-11-30T18:30:00.000Z</t>
  </si>
  <si>
    <t>Go Digit General Insurance Limited</t>
  </si>
  <si>
    <t>CPM</t>
  </si>
  <si>
    <t>2025-12-04T07:25:38.000Z</t>
  </si>
  <si>
    <t>2025-12-17T06:04:53.000Z</t>
  </si>
  <si>
    <t>1764833138879-DG_CPM_SCHEDULE_D239772146_1764677785909.pdf</t>
  </si>
  <si>
    <t>BAJAJ INDUSTRIAL ALLOYS PRIVATE LIMITED</t>
  </si>
  <si>
    <t>E-5/1,MIDC.INDUSTRIAL AREA PHASE III,,NANEKARWADI,CHAKAN,PUNE MAHARASHTRA, 410501 410501PUNE,,MAHARASHTRA,PUNE,PUNE -410501</t>
  </si>
  <si>
    <t>7058753469</t>
  </si>
  <si>
    <t>SPARKPOLICY@GMAIL.COM</t>
  </si>
  <si>
    <t>MH14GU9444</t>
  </si>
  <si>
    <t>201340030125700371000000</t>
  </si>
  <si>
    <t>2025-12-03T18:30:00.000Z</t>
  </si>
  <si>
    <t>Liberty General Insurance Limited</t>
  </si>
  <si>
    <t>TATA MOTORS</t>
  </si>
  <si>
    <t>ULTRA 1518/ (CABIN CHASSIS) OPEN METAL BODY</t>
  </si>
  <si>
    <t>2025-12-04T10:01:51.000Z</t>
  </si>
  <si>
    <t>1764842511683-MH14GU9444 POLICY COPY.pdf</t>
  </si>
  <si>
    <t>MH14KA9389</t>
  </si>
  <si>
    <t>201340030125700370900000</t>
  </si>
  <si>
    <t>TATA MOTOR</t>
  </si>
  <si>
    <t>ULTRA</t>
  </si>
  <si>
    <t>2025-12-04T10:03:46.000Z</t>
  </si>
  <si>
    <t>2025-12-04T10:07:13.000Z</t>
  </si>
  <si>
    <t>1764842626201-MH14KA9389 POLICY.pdf</t>
  </si>
  <si>
    <t>M/S BAJAJ INDUSTRIAL ALLOYS P LTD</t>
  </si>
  <si>
    <t>E- 5/1, MIDC. Industrial Area Phase III,, Nanekarwadi,, Chakan, Pune,, MH, PUNE, -MAHARASHTRA 411026</t>
  </si>
  <si>
    <t>MH14BJ2773</t>
  </si>
  <si>
    <t>6302417952 01 00</t>
  </si>
  <si>
    <t>/TRUCK</t>
  </si>
  <si>
    <t>2025-12-04T10:05:45.000Z</t>
  </si>
  <si>
    <t>2025-12-04T10:06:54.000Z</t>
  </si>
  <si>
    <t>1764842745941-MH14BJ2773 POLICY.pdf</t>
  </si>
  <si>
    <t>SANTOSH BABAN ERANDKAR</t>
  </si>
  <si>
    <t>SHETEWADICHAUPATI, TAL- BHOR, , ,, PUNE - 412206</t>
  </si>
  <si>
    <t xml:space="preserve"> 98507 74127</t>
  </si>
  <si>
    <t>MH12XM7007</t>
  </si>
  <si>
    <t>OG-26-2047-1812-00001977</t>
  </si>
  <si>
    <t>2025-12-04T15:08:41.000Z</t>
  </si>
  <si>
    <t>1764860921311-SANTOSH BABAN ERANDKAR.Policy.pdf</t>
  </si>
  <si>
    <t>AKSHAY NIKALAJE</t>
  </si>
  <si>
    <t>NR SAI MANDIR S NO 176/1/1 HOUSE NO 7807/5 DHAMALW, ADI BHEKRAINAGAR FURSUNGI PUNE MAHARASHTRA., HAVELI-MAHARASHTRA, 412308</t>
  </si>
  <si>
    <t>MH12PZ7748</t>
  </si>
  <si>
    <t>6203860937 01 00</t>
  </si>
  <si>
    <t>MARUTI</t>
  </si>
  <si>
    <t>ALTO 800 / LXI</t>
  </si>
  <si>
    <t>PRIVATE CAR</t>
  </si>
  <si>
    <t>2025-12-04T17:47:26.000Z</t>
  </si>
  <si>
    <t>1764870446316-AKSHAY NIKALAJE (2).pdf</t>
  </si>
  <si>
    <t>SHIVPRASAD TOURS AND TRAVELS</t>
  </si>
  <si>
    <t>FLAT 205 , ATHARVA RESIDENCY P LOT 27 , SECTOR 05 KAMOTHE ,PA NVEL , RAIGAD .MAHARASHTRA, , ,, RAIGARH(MH) - 410209</t>
  </si>
  <si>
    <t>8108702400</t>
  </si>
  <si>
    <t>MH46CU2025</t>
  </si>
  <si>
    <t>OG-26-2047-1812-00001978</t>
  </si>
  <si>
    <t>2025-12-04T17:50:36.000Z</t>
  </si>
  <si>
    <t>1764870636769-SHIVPRASAD TOURS AND TRAVELS.pdf</t>
  </si>
  <si>
    <t>PRATIK PRAKASH TORASKAR</t>
  </si>
  <si>
    <t>HARIT SHILP APARTMENT B 404 NYARA PETROL STATION, , ,RAHATANI, PUNE - 411017, 9890117210, 9890117210, PUNE, MAHARASHTRA 411017</t>
  </si>
  <si>
    <t>9890117210</t>
  </si>
  <si>
    <t>MH14LW5995</t>
  </si>
  <si>
    <t>3004/419785598/00/000</t>
  </si>
  <si>
    <t>2025-12-05T18:30:00.000Z</t>
  </si>
  <si>
    <t>2026-12-03T18:30:00.000Z</t>
  </si>
  <si>
    <t>FORCE MOTORS LTD</t>
  </si>
  <si>
    <t>TRAVELLER 3700 BUS</t>
  </si>
  <si>
    <t>2025-12-04T17:53:23.000Z</t>
  </si>
  <si>
    <t>1764870803562-Pratik Prakash Toraskar.pdf</t>
  </si>
  <si>
    <t>SANTOSH PANDIT DARSHALE</t>
  </si>
  <si>
    <t>NEAR SAVATAMALI MANDIR, PUNAWALE, MALWADI,, , ,PUNE, PUNE - 411033</t>
  </si>
  <si>
    <t>9552208259</t>
  </si>
  <si>
    <t>OG-26-2047-1812-00001989</t>
  </si>
  <si>
    <t>2025-12-04T17:59:34.000Z</t>
  </si>
  <si>
    <t>1764871174069-MR SANTOSH PANDIT DARSHALE.pdf</t>
  </si>
  <si>
    <t>DNYANESHWAR MAHADEV NIMBALKAR</t>
  </si>
  <si>
    <t>A/P - WANGI NO 3, TAL - KARMALA, DST - SOLAPUR, 9850337801</t>
  </si>
  <si>
    <t>9850337801</t>
  </si>
  <si>
    <t>3008/419817736/00/000</t>
  </si>
  <si>
    <t>MAHINDRA &amp; MAHINDRA</t>
  </si>
  <si>
    <t>724 XM</t>
  </si>
  <si>
    <t>2025-12-04T18:02:49.000Z</t>
  </si>
  <si>
    <t>1764871369733-DNYANESHWAR MAHADEV NIMBALKAR.pdf</t>
  </si>
  <si>
    <t>HARIT SHILP APARTMENT, B-404 NYARA PETROL STATION, RAHATANI, PUNE, 411017, 9890117210</t>
  </si>
  <si>
    <t>MH14LX5995</t>
  </si>
  <si>
    <t>3004/419821096/00/000</t>
  </si>
  <si>
    <t>TRAVELLER T1</t>
  </si>
  <si>
    <t>2025-12-04T18:05:53.000Z</t>
  </si>
  <si>
    <t>1764871553425-MH14LX5995.pdf</t>
  </si>
  <si>
    <t>AMOL JALINDAR DONGARE</t>
  </si>
  <si>
    <t>AP LONI DEVKAR NR MARATHI SHALA LONI TAL INDAPUR DIST PUNE LONI INDAPUR , MAHARASHTRA 9767921005 MAHARASHTRA 9767921005 PUNE MAHARASHTRA 413132</t>
  </si>
  <si>
    <t>9067887858</t>
  </si>
  <si>
    <t>TEJASVI SUTAR</t>
  </si>
  <si>
    <t>New</t>
  </si>
  <si>
    <t>300441982710800000,</t>
  </si>
  <si>
    <t>2025-04-11T18:30:00.000Z</t>
  </si>
  <si>
    <t>2026-03-11T18:30:00.000Z</t>
  </si>
  <si>
    <t>ULTRA PRIME</t>
  </si>
  <si>
    <t>2025-12-05T05:56:08.000Z</t>
  </si>
  <si>
    <t>1764914168389-Amol Jalindar Dongare, policy.pdf</t>
  </si>
  <si>
    <t>DATTATRAY BAJARANG DOMBALE</t>
  </si>
  <si>
    <t>HANUMAN HOU SOCIETY NR HAMRAJ TAILAR RUPEENAGAR PUNE, MAHARSHTRA 9527544300 MAHARSHTRA 9527544300</t>
  </si>
  <si>
    <t>9527544300</t>
  </si>
  <si>
    <t>sparkpoicy@gmail.com</t>
  </si>
  <si>
    <t>300441982720400000</t>
  </si>
  <si>
    <t>2025-12-05T06:02:14.000Z</t>
  </si>
  <si>
    <t>1764914534241-Dattatray Bajarang Dombale.policy.pdf</t>
  </si>
  <si>
    <t>ATISHAY JAIN</t>
  </si>
  <si>
    <t>KASPATE WASTI WAKAD PUNE PUNE MAHARASHTRA 411057, MARUNJI-MAHARASHTRA, 411057</t>
  </si>
  <si>
    <t>7566395000</t>
  </si>
  <si>
    <t>SARAPHARAJ SHAIKH</t>
  </si>
  <si>
    <t>MH12ML6608</t>
  </si>
  <si>
    <t>62038760160100</t>
  </si>
  <si>
    <t>2025-12-14T18:30:00.000Z</t>
  </si>
  <si>
    <t>2026-12-13T18:30:00.000Z</t>
  </si>
  <si>
    <t>Tata AIG General Insurance Company Limited</t>
  </si>
  <si>
    <t>VOLKSWAGEN</t>
  </si>
  <si>
    <t>POLO</t>
  </si>
  <si>
    <t>2025-12-05T06:32:28.000Z</t>
  </si>
  <si>
    <t>1764916348099-ATISHAY JAIN.pdf</t>
  </si>
  <si>
    <t>Mr. REVANNATH KALYAN ZOL</t>
  </si>
  <si>
    <t>tal karmala, washimbe, solapur, , Solapur, , Maharashtra, 413206 India.</t>
  </si>
  <si>
    <t>9689271277</t>
  </si>
  <si>
    <t>MH45AD2681</t>
  </si>
  <si>
    <t>POCMVMI0100345149</t>
  </si>
  <si>
    <t>Mahindra &amp;amp; Mahindra</t>
  </si>
  <si>
    <t>605</t>
  </si>
  <si>
    <t>2025-12-05T06:45:38.000Z</t>
  </si>
  <si>
    <t>1764917138571-MH45AD2681 POLICY.pdf</t>
  </si>
  <si>
    <t>RAVI KANAYALAL BAJAJ</t>
  </si>
  <si>
    <t>S/O: KANAYALAL BAJAJ, PLOT NO - 332, VRINDAVAN BUILDING NEAR KIRTI HOSPITAL PIMPRI, PUNE CITY, PIMPRI COLONY, PUNE CITY PUNE, MAHARASHTRA 411017,,,MAHARASHTRA,PUNE,PIMPRI WAGHIRE-411017</t>
  </si>
  <si>
    <t>MH14DN5131</t>
  </si>
  <si>
    <t>201540030125701335700000</t>
  </si>
  <si>
    <t>2025-12-04T18:30:00.000Z</t>
  </si>
  <si>
    <t>RITZ</t>
  </si>
  <si>
    <t>PVT CAR TP</t>
  </si>
  <si>
    <t>2025-12-05T07:19:06.000Z</t>
  </si>
  <si>
    <t>1764919146329-MH 14 DN 5131 POLICY COPY.pdf</t>
  </si>
  <si>
    <t>MRS AKSHATA JAGDISH BAJAJ</t>
  </si>
  <si>
    <t>1401 BUILDING EARL 1 MAHINDRA ROYALE PIMPRI NEHRU NAGAR ROAD NEAR H A GROUND PIMPRI PUNE CITY PIMPRI P F PUNE CITY PUNE MAHARASHTRA PUNE PUNE MAHARASHTRA - 411018</t>
  </si>
  <si>
    <t>MH14GH7444</t>
  </si>
  <si>
    <t>2302207961873100000</t>
  </si>
  <si>
    <t>HDFC ERGO General Insurance Company Limited</t>
  </si>
  <si>
    <t>SKODA</t>
  </si>
  <si>
    <t>OCTAVIA-L &amp; K 1.8 TSI AT</t>
  </si>
  <si>
    <t>2025-12-05T07:36:26.000Z</t>
  </si>
  <si>
    <t>1764920186326-MH-14-GH-7444 policy copy.pdf</t>
  </si>
  <si>
    <t>RAMCHANDRA AKHADE</t>
  </si>
  <si>
    <t>A/P POMGAON TAL MUSHI, , ,, PUNE - 412108</t>
  </si>
  <si>
    <t>9529697070</t>
  </si>
  <si>
    <t>MH14HG5689</t>
  </si>
  <si>
    <t>OG262047181200002009</t>
  </si>
  <si>
    <t>2026-12-04T18:30:00.000Z</t>
  </si>
  <si>
    <t>Bajaj General Insurance Limited</t>
  </si>
  <si>
    <t>2025-12-05T08:18:31.000Z</t>
  </si>
  <si>
    <t>1764922711216-RAMCHANDRA AKHADE.pdf</t>
  </si>
  <si>
    <t>AYOKI FABRICON PVT LTD</t>
  </si>
  <si>
    <t>AYOKI SENTA,37/1-C, NEAR WESTIN HOTEL,-KOREGAON-PARK ANNEXE,-MUNDHWA ROAD, GHORPADI 411001, ., PUNE, MAHARASHTRA - 411001</t>
  </si>
  <si>
    <t>8421887858</t>
  </si>
  <si>
    <t>401042004625500000</t>
  </si>
  <si>
    <t>2026-03-01T18:30:00.000Z</t>
  </si>
  <si>
    <t>2025-12-05T08:33:27.000Z</t>
  </si>
  <si>
    <t>1764923607736-PolicyCopy20251125150052.pdf</t>
  </si>
  <si>
    <t>RIYA KUMAR BAJAJ</t>
  </si>
  <si>
    <t>G-601 MAHINDRA ROYAL PIMPRI NEHRU, NAGAR ROAD NR HA GROUND PIMPRI, PUNE, , MAHA,RASHTRA, 411018,Pune- 410502</t>
  </si>
  <si>
    <t>MH14FS0744</t>
  </si>
  <si>
    <t>D239926362</t>
  </si>
  <si>
    <t>MARUTI SUZUKI</t>
  </si>
  <si>
    <t>BALENO NEW</t>
  </si>
  <si>
    <t>2025-12-05T09:42:14.000Z</t>
  </si>
  <si>
    <t>1764927734913-MH14FS0744 POLICY COPY.pdf</t>
  </si>
  <si>
    <t>Mr NAGNATH HARIDAS BANDAGAR</t>
  </si>
  <si>
    <t>FLAT NO 6 NIRMAL KUNJ 7350125551 SHIV CHAITANYA COLONY, SHEWALWADI MANJARI FARM TAL HAVELI PUNE, , , PUNE, 412307, MAHARASHTRA</t>
  </si>
  <si>
    <t>7350125551</t>
  </si>
  <si>
    <t>AMJAD SHAIKH</t>
  </si>
  <si>
    <t>MH12MW8270</t>
  </si>
  <si>
    <t>VPT1033723000100</t>
  </si>
  <si>
    <t>2025-12-06T18:30:00.000Z</t>
  </si>
  <si>
    <t>2026-12-05T18:30:00.000Z</t>
  </si>
  <si>
    <t>Royal Sundaram General Insurance Company Limited</t>
  </si>
  <si>
    <t>OMNI E 8 STR BSIV</t>
  </si>
  <si>
    <t>2025-12-05T10:31:16.000Z</t>
  </si>
  <si>
    <t>1764930676139-BANDAGAR.pdf</t>
  </si>
  <si>
    <t>Prashant Bhanukumar Doliya</t>
  </si>
  <si>
    <t>304, PARAS APT ROKADIA LANE NR GOKUL HOTOL MANDPESHWAR ROAD, BORIVALI WEST, BORIVALI WEST BORIVALI WEST MUMBAI, MUMBAI MAHARASHTRA INDIA400092</t>
  </si>
  <si>
    <t>9819944305</t>
  </si>
  <si>
    <t>AVO231512497867</t>
  </si>
  <si>
    <t>Universal Sompo General Insurance Company Limited</t>
  </si>
  <si>
    <t>T2 DV SHELL 4020</t>
  </si>
  <si>
    <t>2025-12-05T11:11:39.000Z</t>
  </si>
  <si>
    <t>SP AUTO</t>
  </si>
  <si>
    <t>1764933099184-Prashant Bhanukumar Doliya POLICY.pdf</t>
  </si>
  <si>
    <t>MR POONAMARAM KHERAJRAMJI BISHNOI</t>
  </si>
  <si>
    <t>491A PARTHAMESH PARK WING A FLAT 9 KATRAJ KONDHAWA ROAD SHIVPARVATI MAGALE KARYALAY GOKUL NAGAR PUNE CITY PUNE NI BM MAHARASHTRA PUNE PUNE MAHARASHTRA 411048 Tel</t>
  </si>
  <si>
    <t xml:space="preserve"> 95952 33360</t>
  </si>
  <si>
    <t>SParkpolicy@gmail.com</t>
  </si>
  <si>
    <t>MH12VT7687</t>
  </si>
  <si>
    <t>2315 2079 6774 0200 000</t>
  </si>
  <si>
    <t>MAHINDRA</t>
  </si>
  <si>
    <t>BOLERO - PICK UP FB PS 1.3 XL</t>
  </si>
  <si>
    <t>2025-12-05T12:31:32.000Z</t>
  </si>
  <si>
    <t>1764937892919-2315207967740200000.pdf</t>
  </si>
  <si>
    <t>EXCL INDUSTRIAL PRODUCTS PVT LTD</t>
  </si>
  <si>
    <t>S NO 230 OFFICE NO 208 LUNKAD SKY VISTA VIMAN NAGA, RAIRPORTROADPUNEPUNEMAHARASHTRA, PUNE, -MAHARASHTRA 411014</t>
  </si>
  <si>
    <t xml:space="preserve"> 7378668885</t>
  </si>
  <si>
    <t>MH12VT7748</t>
  </si>
  <si>
    <t>6302444177 01 00</t>
  </si>
  <si>
    <t>2025-12-08T18:30:00.000Z</t>
  </si>
  <si>
    <t>2026-12-07T18:30:00.000Z</t>
  </si>
  <si>
    <t>MAXX/</t>
  </si>
  <si>
    <t>2025-12-06T05:25:32.000Z</t>
  </si>
  <si>
    <t>1764998732092-MH12VT7748.pdf</t>
  </si>
  <si>
    <t>AKSHATA JAGDISH BAJAJ</t>
  </si>
  <si>
    <t>1-401, BUILDING EARL - 1 MAHINDRA ROYALE, PIMPRI - NEHRU NAGAR ROAD, NEAR H A GROUND PIMPRI, PUNE CITY, PIMPRI P F PUNE CITY PUNE, MAHARASHTRA 411018,,,MAHARASHTRA,PUNE,PIMPRI P F-411018</t>
  </si>
  <si>
    <t>MH14EY4317</t>
  </si>
  <si>
    <t>201540030125701348400000</t>
  </si>
  <si>
    <t>HONDA</t>
  </si>
  <si>
    <t>JAZZ</t>
  </si>
  <si>
    <t>2025-12-06T05:47:18.000Z</t>
  </si>
  <si>
    <t>1765000038818-MH-14-EY-4317 policy copy.pdf</t>
  </si>
  <si>
    <t>RAJMATA TOURS AND TRAVELS</t>
  </si>
  <si>
    <t>PROP. BASAVRAJDEVKAR GAT NO 44, DOWN THE TOWER LINE RAJMATA NIWAS, PLOT NO 11, SWAPNA PURTI APARTMEN, , ,LONIRAILWAY STATION, RAHINJWASTI, LONI K, PUNE - 412201</t>
  </si>
  <si>
    <t>OG262047181200002016</t>
  </si>
  <si>
    <t>TRAVELLER 3700 MM WB</t>
  </si>
  <si>
    <t>2025-12-06T09:04:34.000Z</t>
  </si>
  <si>
    <t>2025-12-06T09:13:40.000Z</t>
  </si>
  <si>
    <t xml:space="preserve">EKNATH </t>
  </si>
  <si>
    <t>1765011874505-RAJMATA TOURS AND TRAVELS.pdf</t>
  </si>
  <si>
    <t>C/O ULTRATECH CEMENT LTD , PLOT NO. 801/704, KHATA NO. 111/119,CHAHATA NAGAR, LANE 2, CUTTACK -753014, CUTTACK ORISSA 753014</t>
  </si>
  <si>
    <t xml:space="preserve"> 9067887858</t>
  </si>
  <si>
    <t>OD05BB7106</t>
  </si>
  <si>
    <t>ACTION CONSTRUCTION EQUIPMENT</t>
  </si>
  <si>
    <t>SX 150</t>
  </si>
  <si>
    <t>2025-12-06T09:12:47.000Z</t>
  </si>
  <si>
    <t>1765012367834-3008_A_420286254_00_B00.pdf</t>
  </si>
  <si>
    <t>DAUDMALIK MOULASAB MASALI</t>
  </si>
  <si>
    <t>S. NO. 648/10/1, GANESH NAGAR NEAR UPPER DEPO , UPPER INDIRA NAGAR BIBWEWADI, ,MARKET YARD PUNE, PUNE - 411037</t>
  </si>
  <si>
    <t>9130359185</t>
  </si>
  <si>
    <t>SHAINAJ SHAIKH</t>
  </si>
  <si>
    <t>MH12SF3681</t>
  </si>
  <si>
    <t>OG262047181200002015</t>
  </si>
  <si>
    <t>EICHER</t>
  </si>
  <si>
    <t xml:space="preserve">1075H </t>
  </si>
  <si>
    <t>2025-12-06T09:18:34.000Z</t>
  </si>
  <si>
    <t>1765012714910-DAUDMALIK MOULASAB MASALI,.pdf</t>
  </si>
  <si>
    <t>UJWALA SANJAY BHARANE</t>
  </si>
  <si>
    <t>AT/ POST MAN TALUKA MULSHI BHARANE VASTI MAN PUNE , 9881039578 9881039578 PUNE MAHARASHTRA 411057</t>
  </si>
  <si>
    <t>9881039578</t>
  </si>
  <si>
    <t>3008/420299952/00/000.</t>
  </si>
  <si>
    <t>MAHINDRA &amp; MAHINDRA (SWARAJ</t>
  </si>
  <si>
    <t>742 XT N</t>
  </si>
  <si>
    <t>2025-12-06T10:19:58.000Z</t>
  </si>
  <si>
    <t>YASHRAJ TRUCTOR</t>
  </si>
  <si>
    <t>1765016398347-Ujwala Sanjay Bharane.pdf</t>
  </si>
  <si>
    <t>KISAN KASHINATH DUKARE</t>
  </si>
  <si>
    <t>SR NO 35 PLOT NO 32 PADMACHHAYA SOC,KHARADI,PUNE,PUNE,MAHARASHTRA, , ,, PUNE - 411014</t>
  </si>
  <si>
    <t>8999640338</t>
  </si>
  <si>
    <t>MH12VT0318</t>
  </si>
  <si>
    <t>OG262047181200002017</t>
  </si>
  <si>
    <t>2025-12-06T11:11:53.000Z</t>
  </si>
  <si>
    <t>1765019513914-MR KISAN KASHINATH DUKARE, POLICY COPY.pdf</t>
  </si>
  <si>
    <t>SHRI S P DESHMUKH SHIKSHAN SANSTHA</t>
  </si>
  <si>
    <t>A-P CHAKAN GAON CHAKAN TAL KHED PUNE MAHAR ASHTRA 4, 10501 8007193636, CHAKAN, - MAHARASHTRA 410501</t>
  </si>
  <si>
    <t>8007193636</t>
  </si>
  <si>
    <t>MH12HB1590</t>
  </si>
  <si>
    <t>6302427055 01 00</t>
  </si>
  <si>
    <t>STARBU</t>
  </si>
  <si>
    <t>2025-12-06T12:26:35.000Z</t>
  </si>
  <si>
    <t>1765023995514-MH12HB1590 POLICY.pdf</t>
  </si>
  <si>
    <t>Mr AKSHAY S DESHMUKH</t>
  </si>
  <si>
    <t>A/P DESHMUKH ALI CHAKAN TAL-KHED DIST-PUNE P UNE MA, HARASHTRA 8007193636, CHAKAN, - MAHARASHTRA 410501</t>
  </si>
  <si>
    <t>MH14CW1311</t>
  </si>
  <si>
    <t>6302427562 01 00</t>
  </si>
  <si>
    <t>LP 912</t>
  </si>
  <si>
    <t>2025-12-06T12:30:28.000Z</t>
  </si>
  <si>
    <t>1765024228215-MH14CW1311 POLICY.pdf</t>
  </si>
  <si>
    <t>SHILA SHIVAJI BEDKUTE</t>
  </si>
  <si>
    <t>A/P - WARKUTE, VARKUTE TAL - KARMALA, DIST - SOLAPUR, 9922090236 9922090236 SOLAPUR MAHARASHTRA 413251</t>
  </si>
  <si>
    <t>9922090236</t>
  </si>
  <si>
    <t>3008/420383438/00/000</t>
  </si>
  <si>
    <t>2025-12-07T18:30:00.000Z</t>
  </si>
  <si>
    <t>2026-12-06T18:30:00.000Z</t>
  </si>
  <si>
    <t>MAHINDRA &amp; MAHINDRA (SWARAJ)</t>
  </si>
  <si>
    <t>2025-12-08T06:36:22.000Z</t>
  </si>
  <si>
    <t>2025-12-08T11:22:31.000Z</t>
  </si>
  <si>
    <t>pawar tructor</t>
  </si>
  <si>
    <t>1765175782150-Shila Shivaji Bedkute POLICY.pdf</t>
  </si>
  <si>
    <t>BHAVAR TRANSPORT SERVICES PROP MANOJ BHAVAR</t>
  </si>
  <si>
    <t>F NO 610 GAT NO 306 RAVI UDAY MOSHI TAL HAVELI DIST PUNE, , ,MOSHI HAVELI PUNE, PUNE - 412105</t>
  </si>
  <si>
    <t>7350522100</t>
  </si>
  <si>
    <t>OG-26-2047-1812-00002026</t>
  </si>
  <si>
    <t>TATA</t>
  </si>
  <si>
    <t>LP 916</t>
  </si>
  <si>
    <t>2025-12-08T07:08:09.000Z</t>
  </si>
  <si>
    <t>2025-12-08T11:23:52.000Z</t>
  </si>
  <si>
    <t>1765177689445-BHAVAR TRANSPORT SERVICES PROP MANOJ BHAVAR.pdf</t>
  </si>
  <si>
    <t>MAHESH MALHARRAO NADGIR</t>
  </si>
  <si>
    <t>YOGANAND PARK 1 FLAT NO 3 PAUD RD KOTHRUD NEAR UTSAV SABHAGRUHA PUNE 411038 9595233360 PUNE MAHARASHTRA 411038</t>
  </si>
  <si>
    <t>9595233360</t>
  </si>
  <si>
    <t>MH12UY0879</t>
  </si>
  <si>
    <t>3005/O/420407594/00/B00</t>
  </si>
  <si>
    <t>HONDA MOTORCYCLE</t>
  </si>
  <si>
    <t>SHINE</t>
  </si>
  <si>
    <t>TWO WHEELER</t>
  </si>
  <si>
    <t>2025-12-08T09:41:15.000Z</t>
  </si>
  <si>
    <t>2025-12-08T11:25:01.000Z</t>
  </si>
  <si>
    <t>NIKAM</t>
  </si>
  <si>
    <t>1765186875034-MH12UY0879 POLICY.pdf</t>
  </si>
  <si>
    <t>DHANPAT CHUNILAL SHETH</t>
  </si>
  <si>
    <t>PRATAPMANI THIRTHANKAR VIHAR PUNE SATARA ROAD ADINATH SOC BIBWEWADI MARKET YARD, PUNE, MAHARASHTRA 411037</t>
  </si>
  <si>
    <t>8856940611</t>
  </si>
  <si>
    <t>MH12WD6611</t>
  </si>
  <si>
    <t>3005/O/418773930/00/B00</t>
  </si>
  <si>
    <t>2025-11-27T18:30:00.000Z</t>
  </si>
  <si>
    <t>2026-11-26T18:30:00.000Z</t>
  </si>
  <si>
    <t>CLASSIC LEGENDS PVT LTD</t>
  </si>
  <si>
    <t>JAWA 42 BOBBER</t>
  </si>
  <si>
    <t>2025-12-08T10:09:53.000Z</t>
  </si>
  <si>
    <t>2025-12-08T11:26:02.000Z</t>
  </si>
  <si>
    <t>1765188593891-Policy.pdf</t>
  </si>
  <si>
    <t>SHAHAJI HANUMANT PATIL</t>
  </si>
  <si>
    <t>A/P - SADE, TAL - KARMALA, DIST - SOLAPUR, SOLAPUR MAHARASHTRA 413202</t>
  </si>
  <si>
    <t>9623184941</t>
  </si>
  <si>
    <t>3008/417575571/00/000</t>
  </si>
  <si>
    <t>2025-11-19T18:30:00.000Z</t>
  </si>
  <si>
    <t>2026-11-18T18:30:00.000Z</t>
  </si>
  <si>
    <t>744 FE</t>
  </si>
  <si>
    <t>2025-12-08T10:21:17.000Z</t>
  </si>
  <si>
    <t>2025-12-08T11:27:15.000Z</t>
  </si>
  <si>
    <t>PAWAR TRUCROR</t>
  </si>
  <si>
    <t>1765189277647-Shahaji Hanumant Patil.pdf</t>
  </si>
  <si>
    <t>865 SHETEWADI CHAUPATI,TAL BHOR DIST PUNE,PUNE,MAHARASHTRA,412206,Pune-412206</t>
  </si>
  <si>
    <t>9850774127</t>
  </si>
  <si>
    <t>MH12UW7399</t>
  </si>
  <si>
    <t>D240167197</t>
  </si>
  <si>
    <t>HYUNDAI</t>
  </si>
  <si>
    <t>CRETA</t>
  </si>
  <si>
    <t>2025-12-08T10:34:17.000Z</t>
  </si>
  <si>
    <t>1765190057187-DG_4WAG_SCHEDULEHC_D240167197_D240167197_1765189393790.pdf</t>
  </si>
  <si>
    <t>SAGAR JALINDAR VALEKAR</t>
  </si>
  <si>
    <t>A/P - NIMBHORE, TAL - KARMALA, DIST - SOLAPUR, 8975310382 8975310382 SOLAPUR MAHARASHTRA 413202</t>
  </si>
  <si>
    <t>8975310382</t>
  </si>
  <si>
    <t>3008/420419017/00/000</t>
  </si>
  <si>
    <t>2025-12-08T10:46:27.000Z</t>
  </si>
  <si>
    <t>2025-12-08T11:28:51.000Z</t>
  </si>
  <si>
    <t>PAWAR TRUCTOR</t>
  </si>
  <si>
    <t>1765190787183-Sagar Jalindar Valekar.pdf</t>
  </si>
  <si>
    <t>EKNATH RAJARAM BARDADE</t>
  </si>
  <si>
    <t>A/P PISAVARE TAL BHOR DIST PUNE, 8888027047 8888027047 PUNE MAHARASHTRA 412206</t>
  </si>
  <si>
    <t>8888027047</t>
  </si>
  <si>
    <t>3008/420426102/00/000</t>
  </si>
  <si>
    <t>735 XT N 4WD</t>
  </si>
  <si>
    <t>2025-12-08T11:38:38.000Z</t>
  </si>
  <si>
    <t>yashraj tructor</t>
  </si>
  <si>
    <t>1765193918261-Eknath Rajaram Bardade.pdf</t>
  </si>
  <si>
    <t>RAMA BABASAHEB GHULE</t>
  </si>
  <si>
    <t>H NO 30 S NO 9 MALWADI MANJARI PUNE, PUNE MAHARASHTRA 411028</t>
  </si>
  <si>
    <t>9021463318</t>
  </si>
  <si>
    <t>3004/410847347/00/000</t>
  </si>
  <si>
    <t>2025-10-03T18:30:00.000Z</t>
  </si>
  <si>
    <t>2026-10-02T18:30:00.000Z</t>
  </si>
  <si>
    <t>2025-12-08T11:49:48.000Z</t>
  </si>
  <si>
    <t>rahul mahalaxmi</t>
  </si>
  <si>
    <t>1765194588950-3004_410847347_00_000.pdf</t>
  </si>
  <si>
    <t>Mr. ATUL JANARDHAN LAKADE</t>
  </si>
  <si>
    <t>POST JINTI , TAL KARMALA , DIST SOLAPUR, , Solapur, , Maharashtra, 413203 India</t>
  </si>
  <si>
    <t>7350434950</t>
  </si>
  <si>
    <t>POCMVMI0100348354</t>
  </si>
  <si>
    <t>SBI General Insurance Company Limited</t>
  </si>
  <si>
    <t>Swaraj</t>
  </si>
  <si>
    <t>855 &amp; FE</t>
  </si>
  <si>
    <t>2025-12-08T12:21:04.000Z</t>
  </si>
  <si>
    <t>1765196464897-Mr. ATUL JANARDHAN LAKADE.pdf</t>
  </si>
  <si>
    <t>Mrs Akshaya Ratnaghosh Zalke</t>
  </si>
  <si>
    <t>FLAT NO A 1003 SKY POINT SR NO 9 TO 14 MANTRA,MISMER MUNDHWA MUNDHVA AV, , PUNE, MAHARASHTRA., PUNE-MAHARASHTRA, 411001</t>
  </si>
  <si>
    <t>MH12KJ6971</t>
  </si>
  <si>
    <t>6205600311 00 00</t>
  </si>
  <si>
    <t>2025-12-22T18:30:00.000Z</t>
  </si>
  <si>
    <t>2026-12-21T18:30:00.000Z</t>
  </si>
  <si>
    <t>CROSSPOLO</t>
  </si>
  <si>
    <t>2025-12-09T05:34:24.000Z</t>
  </si>
  <si>
    <t>1765258464239-Tata_AIG_Motor_Policy_Schedule_3184_6205600311.pdf</t>
  </si>
  <si>
    <t>KAMLESH LAXMAN CHAVAN</t>
  </si>
  <si>
    <t>WANI MANDIR, PREM NAGAR VASAHAT MARKETYARD, PUNEMAHARASHTRA,, , ,, PUNE - 411037</t>
  </si>
  <si>
    <t>9420322721</t>
  </si>
  <si>
    <t>MH14CW9576</t>
  </si>
  <si>
    <t>OG-26-2047-1812-00002034</t>
  </si>
  <si>
    <t>ALPSV 4 / 186</t>
  </si>
  <si>
    <t>2025-12-09T07:15:40.000Z</t>
  </si>
  <si>
    <t>1765264540983-KAMLESH LAXMAN CHAVAN policy copy.pdf</t>
  </si>
  <si>
    <t>SAURABH TRANSPORT</t>
  </si>
  <si>
    <t>AJIT PATIL SR NO 257 KHESE PARK LOHGAON PUNE, , ,, PUNE - 411032</t>
  </si>
  <si>
    <t>9604702389</t>
  </si>
  <si>
    <t>MH12PQ0923</t>
  </si>
  <si>
    <t>OG-26-2047-1812-00002033</t>
  </si>
  <si>
    <t>2026-12-08T18:30:00.000Z</t>
  </si>
  <si>
    <t>2025-12-09T07:19:19.000Z</t>
  </si>
  <si>
    <t>1765264759712-SAURABH TRANSPORT policy copy.pdf</t>
  </si>
  <si>
    <t>Mr SURINDER SINGH HARBHAJAN RAJPAL</t>
  </si>
  <si>
    <t>C-2,U 6 SAPANNA HOM SHEWALWADI, MANJARI BK,PUNE, PUNE,, HAVELI-MAHARASHTRA, 412307</t>
  </si>
  <si>
    <t>9890902323</t>
  </si>
  <si>
    <t>MH12PH2290</t>
  </si>
  <si>
    <t>6202270620 02 00</t>
  </si>
  <si>
    <t>WAGONR</t>
  </si>
  <si>
    <t>2025-12-09T08:46:32.000Z</t>
  </si>
  <si>
    <t>1765269992499-Tata AIG Motor Policy Schedule_undefined_6202270620-02.pdf</t>
  </si>
  <si>
    <t>TUKARAM VITTHAL MORE</t>
  </si>
  <si>
    <t>AT POST NATEGAON TAL KOPARGAON , AHMADNAGAR MAHARASHTRA 423601</t>
  </si>
  <si>
    <t xml:space="preserve"> 9067946060</t>
  </si>
  <si>
    <t>3008/418329744/00/000</t>
  </si>
  <si>
    <t>2025-11-25T18:30:00.000Z</t>
  </si>
  <si>
    <t>2026-11-24T18:30:00.000Z</t>
  </si>
  <si>
    <t>VST TILLERS TRACTOR LTD</t>
  </si>
  <si>
    <t>SHAKTI MT 180D</t>
  </si>
  <si>
    <t>2025-12-09T12:13:51.000Z</t>
  </si>
  <si>
    <t>1765282431746-3008_418329744_00_000.pdf</t>
  </si>
  <si>
    <t>SAKHARABAI ASHOK SUKALE</t>
  </si>
  <si>
    <t>W/O: ASHOK GENA SUKALE, WARKUTE, VARKUTE, TAL KARMALA SOLAPUR, MAHARASHTRA, 413251,9325916414,,MAHARASHTRA,SOLA PUR,VARKUTE-413251</t>
  </si>
  <si>
    <t>9325916414</t>
  </si>
  <si>
    <t>SPARKPOLICY@GMAIL.</t>
  </si>
  <si>
    <t>201440030125700312200000</t>
  </si>
  <si>
    <t>2025-12-09T18:30:00.000Z</t>
  </si>
  <si>
    <t>SWARAJ</t>
  </si>
  <si>
    <t>724 XM ORCHARD TRACTOR</t>
  </si>
  <si>
    <t>2025-12-10T06:34:40.000Z</t>
  </si>
  <si>
    <t>1765348480499-SAKHARABAI ASHOK SUKALE.pdf</t>
  </si>
  <si>
    <t>GORAKH LAXMAN FARTADE</t>
  </si>
  <si>
    <t>S/O LAXMAN BALA FARTADE, AT GHARATWADI POST KUMBHARGAON TAL KARMALA, KUMBHARGAON, KUMBHARGAON, SOLAPUR, MAHARASHTRA, 413203,9075544524,,MAHARASHTRA,SOLA PUR,VIHAL-413203</t>
  </si>
  <si>
    <t>9075544524</t>
  </si>
  <si>
    <t>201440030125700312000000</t>
  </si>
  <si>
    <t>744 XT PS</t>
  </si>
  <si>
    <t>2025-12-10T06:39:20.000Z</t>
  </si>
  <si>
    <t>1765348760479-GORAKH LAXMAN FARTADE.pdf</t>
  </si>
  <si>
    <t>KASHINATH KANTILAL KALEL</t>
  </si>
  <si>
    <t>TAKALI RASHIN,TAL KARMALA 9834179312 SOLAPUR, MAHARASHTRA 413203,,,MAHARASHTRA,SOLAPUR,VIHAL -413203</t>
  </si>
  <si>
    <t>9834179312</t>
  </si>
  <si>
    <t>201440030125700312100000</t>
  </si>
  <si>
    <t>724 XM NT TRACTOR</t>
  </si>
  <si>
    <t>2025-12-10T06:43:49.000Z</t>
  </si>
  <si>
    <t>PAWAR TRUCTORE</t>
  </si>
  <si>
    <t>1765349029173-KASHINATH KANTILAL KALEL.pdf</t>
  </si>
  <si>
    <t>MAYUR NAGNATH KSHIRSAGAR</t>
  </si>
  <si>
    <t>A/P - NERLE, TAL - KARMALA, DIST - SOLAPUR,,,MAHARASHTRA,SOLAPUR,VA RKUTE-413251</t>
  </si>
  <si>
    <t>201440030125700312400000</t>
  </si>
  <si>
    <t>2025-12-10T07:09:35.000Z</t>
  </si>
  <si>
    <t>1765350575302-MAYUR NAGNATH KSHIRSAGAR.pdf</t>
  </si>
  <si>
    <t>MANALI MANGESH GIRI</t>
  </si>
  <si>
    <t>402/ BLDG C VRUNDAVAN BHUVNESHWAR ROHA RAIGD, , ,, RAIGARH(MH) - 402109</t>
  </si>
  <si>
    <t>86984 90838</t>
  </si>
  <si>
    <t>OG-26-2047-1812-00002044</t>
  </si>
  <si>
    <t>2025-12-10T09:07:31.000Z</t>
  </si>
  <si>
    <t>1765357651250-MANALI MANGESH GIRI.pdf</t>
  </si>
  <si>
    <t>SHANKAR MULAJI MARGALE</t>
  </si>
  <si>
    <t>DASVE LAVASA TAL, , ,MULSHI, PUNE - 412112</t>
  </si>
  <si>
    <t>9604923378</t>
  </si>
  <si>
    <t>SPARLPOLICY@GMAIL.COM</t>
  </si>
  <si>
    <t>MH12XN1678</t>
  </si>
  <si>
    <t>OG-26-2047-1812-00002053</t>
  </si>
  <si>
    <t>2025-12-10T18:30:00.000Z</t>
  </si>
  <si>
    <t>2026-12-09T18:30:00.000Z</t>
  </si>
  <si>
    <t>2025-12-11T05:22:40.000Z</t>
  </si>
  <si>
    <t>1765430560689-SHANKAR MULAJI MARGALE.pdf</t>
  </si>
  <si>
    <t>AT SHINDEWADI BHOR ROAD , SHINDEWADI , ,SHINDEWADI, SATARA - 412801</t>
  </si>
  <si>
    <t>MH12SF2799</t>
  </si>
  <si>
    <t>OG-26-2047-1812-00002052</t>
  </si>
  <si>
    <t>2025-12-11T05:27:24.000Z</t>
  </si>
  <si>
    <t>1765430844535-SANTOSH BABAN ERANDKAR, POLICY COPY.pdf</t>
  </si>
  <si>
    <t>RUSHIKESH ARUN FALKE</t>
  </si>
  <si>
    <t>692, JADHAV MALA, SHIRUR,PUNE, , ,, PUNE - 412210</t>
  </si>
  <si>
    <t>9765561731</t>
  </si>
  <si>
    <t>OG-26-2047-1812-00002050</t>
  </si>
  <si>
    <t>2025-12-11T05:46:04.000Z</t>
  </si>
  <si>
    <t>2025-12-11T05:47:24.000Z</t>
  </si>
  <si>
    <t>1765431964456-MR RUSHIKESH ARUN FALKE.pdf</t>
  </si>
  <si>
    <t>GANESH MARUTI DABHADE</t>
  </si>
  <si>
    <t>MALWADI AISHWARYA HOTEL INDURI, TAL MAVAL,PUNE, MAHARASHTRA 410507,PIMPRI CHINCHWAD, , ,, PUNE - 411017</t>
  </si>
  <si>
    <t>9923762700</t>
  </si>
  <si>
    <t>MH14JL9899</t>
  </si>
  <si>
    <t>OG-26-2047-1812-00002058</t>
  </si>
  <si>
    <t>LP 1618</t>
  </si>
  <si>
    <t>2025-12-11T07:05:00.000Z</t>
  </si>
  <si>
    <t>1765436700376-GANESH MARUTI DABHADE POLICY COPY.pdf</t>
  </si>
  <si>
    <t>Mr.AUDUMBAR UTTAM JADHAV</t>
  </si>
  <si>
    <t>A/P LAVANG TAL MALSHIRAS DIST SOLAPUR 9689271277 SOLAPUR - 413112, MAHARASHTRA</t>
  </si>
  <si>
    <t>MH45AF7755</t>
  </si>
  <si>
    <t>VGC1455799000100</t>
  </si>
  <si>
    <t>Ashok Leyland Ltd</t>
  </si>
  <si>
    <t>E comet 1212 Strong 3970 WB HSD</t>
  </si>
  <si>
    <t>2025-12-11T08:46:41.000Z</t>
  </si>
  <si>
    <t>1765442801969-AUDUMBER JADHAV.pdf</t>
  </si>
  <si>
    <t>MR JETARAM HARJIRAM DEWASI</t>
  </si>
  <si>
    <t>CO HARJIRAM DEWASI GAT NO 15714 A 704 SRUSHTI HOMES WADMUKHWADI HAVELL PIMPRI CHINCHWAD CHAROLL BK PO CHAROLL BK DIST PUNE MAHARASHTRA PUNE PUNE MAHARASHTRA 412105</t>
  </si>
  <si>
    <t>8806985858</t>
  </si>
  <si>
    <t>MH14LB3704</t>
  </si>
  <si>
    <t>2315 2079 8173 1600 000</t>
  </si>
  <si>
    <t>DOST - PLUS RLS FSD BSIV</t>
  </si>
  <si>
    <t>2025-12-11T11:22:25.000Z</t>
  </si>
  <si>
    <t>1765452145466-MH-14-LB-3704 policy copy.pdf</t>
  </si>
  <si>
    <t>Mr AMIT DILIP SAKORE</t>
  </si>
  <si>
    <t>AT POST MALWADI TALPHULGAON HAVELI, HAVELI, MAHARASHTRA, 412216</t>
  </si>
  <si>
    <t>96737 64051</t>
  </si>
  <si>
    <t>MH12HB0564</t>
  </si>
  <si>
    <t>6303645818</t>
  </si>
  <si>
    <t>2025-12-12T18:30:00.000Z</t>
  </si>
  <si>
    <t>2026-12-11T18:30:00.000Z</t>
  </si>
  <si>
    <t>force</t>
  </si>
  <si>
    <t>travller</t>
  </si>
  <si>
    <t>2025-12-11T16:48:59.000Z</t>
  </si>
  <si>
    <t>school bus</t>
  </si>
  <si>
    <t>1765471739068-SAKORE.pdf</t>
  </si>
  <si>
    <t>DESHMUKH CRANE SERVICE</t>
  </si>
  <si>
    <t xml:space="preserve">pimpri chakan </t>
  </si>
  <si>
    <t>9921683636</t>
  </si>
  <si>
    <t>MH14LE2536</t>
  </si>
  <si>
    <t>3008/420809736/00/000</t>
  </si>
  <si>
    <t>JCB INDIA LIMITED</t>
  </si>
  <si>
    <t>FORK LIFT TRUCKS</t>
  </si>
  <si>
    <t>2025-12-11T16:51:11.000Z</t>
  </si>
  <si>
    <t>misd cv</t>
  </si>
  <si>
    <t>1765471871530-MH14LE2536.pdf</t>
  </si>
  <si>
    <t>GOKUL BABURAO BHORKADE</t>
  </si>
  <si>
    <t>AT POST PIMPLGAON TAL JALNA , NASHIK, NASHIK, NASHIK, MAHARASHTRA 423401</t>
  </si>
  <si>
    <t>9111111111</t>
  </si>
  <si>
    <t>3008/420810053/00/000</t>
  </si>
  <si>
    <t>2025-12-11T16:53:39.000Z</t>
  </si>
  <si>
    <t>tractor</t>
  </si>
  <si>
    <t>1765472019731-3008_420810053_00_000.pdf</t>
  </si>
  <si>
    <t>NEELKANTH IRANNA PATIL</t>
  </si>
  <si>
    <t>ANDEWADI BE AKKALKOT POST SHAVAL, TAL-AKKALKOT, , SOLAPUR, MAHARASHTRA, 413216</t>
  </si>
  <si>
    <t>7350075595</t>
  </si>
  <si>
    <t>MH13DQ0359</t>
  </si>
  <si>
    <t>3003/420809241/00/000</t>
  </si>
  <si>
    <t>INTRA V50 BS VI</t>
  </si>
  <si>
    <t>2025-12-11T16:55:53.000Z</t>
  </si>
  <si>
    <t>pick up</t>
  </si>
  <si>
    <t>1765472153537-Policy_Details.pdf</t>
  </si>
  <si>
    <t>NITIN RAMDAS AWATE</t>
  </si>
  <si>
    <t>JADHULZARA VEET, TAL - KARMALA, VEET, SOLAPUR, VEET, MAHARASHTRA, 413203,9657633581,,MAHARASHTRA,SOLA PUR,VIHAL-413203</t>
  </si>
  <si>
    <t>9657633581</t>
  </si>
  <si>
    <t>MH45AU1459</t>
  </si>
  <si>
    <t>201440030125700315100000</t>
  </si>
  <si>
    <t>2025-12-11T18:30:00.000Z</t>
  </si>
  <si>
    <t>2026-12-10T18:30:00.000Z</t>
  </si>
  <si>
    <t>2025-12-13T05:16:23.000Z</t>
  </si>
  <si>
    <t>1765602984012-NITIN RAMDAS AWATE policy.pdf</t>
  </si>
  <si>
    <t>Mrs Deepali Shailesh Savalekar</t>
  </si>
  <si>
    <t>S.NO.127 P, CHAITANYA NAGARI, PHASE - II, FLAT NO. M-28 PUNE WARJE NEAR OLD WARJE, NAKA MAHARA SHTRA, PUNE-MAHARASHTRA, 411058</t>
  </si>
  <si>
    <t>9881973903</t>
  </si>
  <si>
    <t>MH12WE9981</t>
  </si>
  <si>
    <t>6205618118 00 00</t>
  </si>
  <si>
    <t>ELEVATE</t>
  </si>
  <si>
    <t>PRIVATE CAR OD</t>
  </si>
  <si>
    <t>2025-12-13T05:37:08.000Z</t>
  </si>
  <si>
    <t>1765604228935-Deepali Shailesh Savalekar policy copy.pdf</t>
  </si>
  <si>
    <t>HIRA</t>
  </si>
  <si>
    <t>249 BUDHWAR PETH OPP BANK OF INDIA CITY BRANCH CITY POST CHOWK, PUNE, -MAHARASHTRA 411002</t>
  </si>
  <si>
    <t>9881509637</t>
  </si>
  <si>
    <t>MH12XN0801</t>
  </si>
  <si>
    <t>6302506364 01 00</t>
  </si>
  <si>
    <t>BAJAJ AUTO</t>
  </si>
  <si>
    <t>MAXIMA/C CNG</t>
  </si>
  <si>
    <t>2025-12-13T06:05:43.000Z</t>
  </si>
  <si>
    <t>1765605943971-MH12XN0801 POLICY.pdf</t>
  </si>
  <si>
    <t>MR LALIT RATILAL RATHOD</t>
  </si>
  <si>
    <t>SO RATILAL RATHOD DREEM SITY BANGLOW NO 10 MULE WADI ROAD MANCHAR AMBEGAON MANCHAR PUNE MAHARASHTRA PUNE PUNE MAHARASHTRA 410503</t>
  </si>
  <si>
    <t>8412020592</t>
  </si>
  <si>
    <t>MH14GU2394</t>
  </si>
  <si>
    <t>2315 2079 8507 9000 000</t>
  </si>
  <si>
    <t>2025-12-13T18:30:00.000Z</t>
  </si>
  <si>
    <t>2026-12-12T18:30:00.000Z</t>
  </si>
  <si>
    <t>BOLERO - PICK UP CBC.</t>
  </si>
  <si>
    <t>2025-12-13T06:11:58.000Z</t>
  </si>
  <si>
    <t>1765606318236-LALIT RATILAL RATHOD POLICY COPY.pdf</t>
  </si>
  <si>
    <t>SHAMRAO S DESHMUKH</t>
  </si>
  <si>
    <t>S/O SAHEBRAO DESHMUKH, 723/4 SAI NIWAS, DESHMUKH ALI,TAL- KHED, CHAKAN, PUNE,, CHAKAN S.O,PUNE MAHARASHTRA,PIN- 410501</t>
  </si>
  <si>
    <t>MH14CM4536</t>
  </si>
  <si>
    <t>3382/00392454/000/00</t>
  </si>
  <si>
    <t>Cholamandalam MS General Insurance Company Limited</t>
  </si>
  <si>
    <t>ESCORT</t>
  </si>
  <si>
    <t>CRANE</t>
  </si>
  <si>
    <t>2025-12-13T06:19:12.000Z</t>
  </si>
  <si>
    <t>1765606752746-4536.pdf</t>
  </si>
  <si>
    <t>KISHAN RAMU SHINDE</t>
  </si>
  <si>
    <t>S/O RAMU SHINDE, AT - NIGUDGHAR, APATI, APTI, PUNE, MAHARASHTRA, 412206,,,MAHARASHTRA,PUNE,VENAVADI -412206</t>
  </si>
  <si>
    <t>8830791963</t>
  </si>
  <si>
    <t>201440030125700316300000</t>
  </si>
  <si>
    <t>744 FE TRACTOR</t>
  </si>
  <si>
    <t>2025-12-13T06:55:23.000Z</t>
  </si>
  <si>
    <t>1765608923437-201440030125700316300000 (1).pdf</t>
  </si>
  <si>
    <t>SUNITA GURUDAS LOKARE</t>
  </si>
  <si>
    <t>W/O GURUDAS LOKARE, SALSE, SALSE, SOLAPUR, MAHARASHTRA - 413251,,,MAHARASHTRA,SOLAPUR,VARK UTE-413251</t>
  </si>
  <si>
    <t>8180030703</t>
  </si>
  <si>
    <t>201440030125700316500000</t>
  </si>
  <si>
    <t>2025-12-13T07:00:36.000Z</t>
  </si>
  <si>
    <t>2025-12-13T07:00:37.000Z</t>
  </si>
  <si>
    <t>1765609237014-SUNITA LOKARE POLICY.pdf</t>
  </si>
  <si>
    <t>NARAYN PRABHAKAR JAGTAP</t>
  </si>
  <si>
    <t>S/O PRABHAKAR JAGTAP, VARKUTR MURTICHE, WARKUTE, VARKUTE, SOLAPUR. MAHARASHTRA, 413251,,,MAHARASHTRA,SOLAPUR,VARK UTE-413251</t>
  </si>
  <si>
    <t>7447363278</t>
  </si>
  <si>
    <t>201440030125700316400000</t>
  </si>
  <si>
    <t>744 XT TRACTOR</t>
  </si>
  <si>
    <t>2025-12-13T07:04:22.000Z</t>
  </si>
  <si>
    <t>1765609462706-201440030125700316400000 (1).pdf</t>
  </si>
  <si>
    <t>Mr.SHUBHAM SAMPAT JADHAV</t>
  </si>
  <si>
    <t>AT POST SAROLE,TALUKA BHOR,DISTRICT PUNE BHOR,Pune,Maharashtra,7796793127,.,Pune,Mah arashtra412205,India</t>
  </si>
  <si>
    <t>7796793127</t>
  </si>
  <si>
    <t>MH12XM0249</t>
  </si>
  <si>
    <t>POCMVGC0100592537</t>
  </si>
  <si>
    <t>Maruti</t>
  </si>
  <si>
    <t>Super Carry</t>
  </si>
  <si>
    <t>2025-12-13T07:10:37.000Z</t>
  </si>
  <si>
    <t>1765609837545-SHUBHAM SAMPAT JADHAV policy.pdf</t>
  </si>
  <si>
    <t>Mr.GANESH NIVRUTTI PACHE</t>
  </si>
  <si>
    <t>A/P 53 DHANGARWADI TQ KHANDALA DIST SATARA SATARA - 412801, MAHARASHTRA</t>
  </si>
  <si>
    <t>MH11CJ5472</t>
  </si>
  <si>
    <t>VGC1456777000100</t>
  </si>
  <si>
    <t>Ashok Leyland Ltd.</t>
  </si>
  <si>
    <t>3118 XP</t>
  </si>
  <si>
    <t>2025-12-13T07:24:32.000Z</t>
  </si>
  <si>
    <t>2025-12-13T07:25:24.000Z</t>
  </si>
  <si>
    <t>1765610672779-24cf69e8-de6b-443e-9b0e-979b3f48b007.pdf</t>
  </si>
  <si>
    <t>POONAM GAIKWAD</t>
  </si>
  <si>
    <t>FLAT.NOA.31.SURAJ APARTMENT SOPAN BAGH, B.T K AWADE, PUNE-MAHARASHTRA, 411001</t>
  </si>
  <si>
    <t>MH12SE0681</t>
  </si>
  <si>
    <t>6203936187 01 00</t>
  </si>
  <si>
    <t>2025-12-17T18:30:00.000Z</t>
  </si>
  <si>
    <t>2026-12-16T18:30:00.000Z</t>
  </si>
  <si>
    <t>KIA</t>
  </si>
  <si>
    <t>SELTOS</t>
  </si>
  <si>
    <t>2025-12-13T07:30:59.000Z</t>
  </si>
  <si>
    <t>1765611059512-POONAM GAIKWAD policy copy.pdf</t>
  </si>
  <si>
    <t>AJAY BALASO SHENDKAR</t>
  </si>
  <si>
    <t>AT POST CHAMBALI, TAL - PURANDAR, CHAMBALI, PO: CHAMBLI, DIST: PUNE, MAHARASHTRA - 412301,9309768092,,MAHARASHTRA,PIMPR I CHINCHWAD,KHANWADI-412301</t>
  </si>
  <si>
    <t>9309768092</t>
  </si>
  <si>
    <t>201440030125700317100000</t>
  </si>
  <si>
    <t>3630 PLUS TRACTOR</t>
  </si>
  <si>
    <t>2025-12-13T07:50:14.000Z</t>
  </si>
  <si>
    <t>KSB TRUCTOR</t>
  </si>
  <si>
    <t>1765612214472-AJAY BALASO SHENDKAR  POLICY.pdf</t>
  </si>
  <si>
    <t>BALAJI PRABHU SHINDE</t>
  </si>
  <si>
    <t>KACHAREWADI GAVTHAN KACHAREWADI SOLAPURMAHARASHTR, A, MANGALVEDHE-MAHARASHTRA,413305</t>
  </si>
  <si>
    <t xml:space="preserve"> 9822819191</t>
  </si>
  <si>
    <t>MH12WE3436</t>
  </si>
  <si>
    <t>6203922389 01 00</t>
  </si>
  <si>
    <t>2025-12-15T18:30:00.000Z</t>
  </si>
  <si>
    <t>2026-12-14T18:30:00.000Z</t>
  </si>
  <si>
    <t>PUNCH</t>
  </si>
  <si>
    <t>2025-12-13T07:58:16.000Z</t>
  </si>
  <si>
    <t>1765612696488-MH 12 WE 3436.pdf</t>
  </si>
  <si>
    <t>ZUBINS ROYAL FLEET</t>
  </si>
  <si>
    <t>Mumbai, 400008, MUMBAI-MAHARASHTRA, 400008</t>
  </si>
  <si>
    <t>9223590986</t>
  </si>
  <si>
    <t>MH01EW3060</t>
  </si>
  <si>
    <t>6303652021 00 00</t>
  </si>
  <si>
    <t>FORCE</t>
  </si>
  <si>
    <t>2025-12-13T10:46:08.000Z</t>
  </si>
  <si>
    <t>1765622768346-MH01EW3060.pdf</t>
  </si>
  <si>
    <t>Mr.SURAJ SUNIL LIMHAN</t>
  </si>
  <si>
    <t>AT POST ALANDE,TALUKA BHORE DISTRICT PUNE BHOR MAHARASHTRA ,7796793127,Pune,Maharashtra412205,India</t>
  </si>
  <si>
    <t>MH12WX0839</t>
  </si>
  <si>
    <t>POCMVGC0100593869</t>
  </si>
  <si>
    <t>2025-12-13T11:32:42.000Z</t>
  </si>
  <si>
    <t>1765625562233-Mr.SURAJ SUNIL LIMHAN POLICY.pdf</t>
  </si>
  <si>
    <t>M/S VISHWADEEP BUILDCON</t>
  </si>
  <si>
    <t>5 TH FLOOR GAT NO . - 1430 FLAT NO. - B 504 RANUBAI MALA CHAKAN TALEGAON ROAD CHAKAN MAHARASHTRA 410501 PUNE PINCODE - 410501 PUNE PUNE MAHARASHTRA 410501</t>
  </si>
  <si>
    <t>9762404916</t>
  </si>
  <si>
    <t>MH14LB4454</t>
  </si>
  <si>
    <t>2315 2079 8693 9400 000</t>
  </si>
  <si>
    <t>BOLERO</t>
  </si>
  <si>
    <t>2025-12-15T06:19:20.000Z</t>
  </si>
  <si>
    <t>1765779560636-2315207986939400000.pdf</t>
  </si>
  <si>
    <t>YOGESH SUDAM SUPEKAR</t>
  </si>
  <si>
    <t>SR NO 37 H NO 5/6/5 BIJALI NAGAR GALLI NO 1, NEAR GAJANAN MAHARAJ MANDIR KALEPADAL HADAPSAR, ,HADAPSAR, PUNE - 411028</t>
  </si>
  <si>
    <t>7020273586</t>
  </si>
  <si>
    <t>MH12VT9789</t>
  </si>
  <si>
    <t>OG-26-2047-1812-00002080</t>
  </si>
  <si>
    <t>2025-12-15T08:38:25.000Z</t>
  </si>
  <si>
    <t>1765787905556-MH12VT9789.pdf</t>
  </si>
  <si>
    <t>Mr. MOHAN SOPAN KSHIRSAGAR</t>
  </si>
  <si>
    <t>GULSADI TAL, KARMALA , 9689271277, , Solapur, , Maharashtra, 413203 India.</t>
  </si>
  <si>
    <t>MH45AQ4841</t>
  </si>
  <si>
    <t>POCMVMI0100354693</t>
  </si>
  <si>
    <t>2025-12-15T09:26:47.000Z</t>
  </si>
  <si>
    <t>1765790807511-MH45AQ4841.pdf</t>
  </si>
  <si>
    <t>Mr YUSUF YASIN PANSARE</t>
  </si>
  <si>
    <t>SR NO 93 H NO 1705 MAHADEV NAGAR 9822276077, PUNE-MAHARASHTRA, 411028</t>
  </si>
  <si>
    <t>9822276077</t>
  </si>
  <si>
    <t>MH12KQ1313</t>
  </si>
  <si>
    <t>6303656140 00 00</t>
  </si>
  <si>
    <t>2025-12-16T18:30:00.000Z</t>
  </si>
  <si>
    <t>2026-12-15T18:30:00.000Z</t>
  </si>
  <si>
    <t>EICHER MOTORS</t>
  </si>
  <si>
    <t>10.75</t>
  </si>
  <si>
    <t>2025-12-15T11:08:25.000Z</t>
  </si>
  <si>
    <t>1765796905655-MH12KQ1313 poicy copy.pdf</t>
  </si>
  <si>
    <t>Mr. SHAMARAV BALASO PHADTARE</t>
  </si>
  <si>
    <t>AP BOPGAON TAL PURANDAR , DIST PUNE MAHARASHTRA , 9604467226, , Pune, , Maharashtra, 412301 India.</t>
  </si>
  <si>
    <t>8421257858</t>
  </si>
  <si>
    <t>POCMVMI0100355068</t>
  </si>
  <si>
    <t>New Holland</t>
  </si>
  <si>
    <t>3600</t>
  </si>
  <si>
    <t>2025-12-15T11:41:39.000Z</t>
  </si>
  <si>
    <t>1765798899765-SHAMARAV BALASO PHADTARE POLICY COPY.pdf</t>
  </si>
  <si>
    <t>PROP- SHAMRAO SAHEBRAO DESHMUKH, AKSHAY COMPLEX NEAR HOTEL, GANDHARV ALANDI PHATA CHAKAN KHED, PUNE, MAHARASHTRA, 410501, PUNE MAHARASHTRA 410501</t>
  </si>
  <si>
    <t>MH14LA7636</t>
  </si>
  <si>
    <t>3008/421060035/00/B00</t>
  </si>
  <si>
    <t>JCB LOADALL 530-110</t>
  </si>
  <si>
    <t>2025-12-15T12:41:59.000Z</t>
  </si>
  <si>
    <t>1765802519308-MH14LA7636 (2).pdf</t>
  </si>
  <si>
    <t>MR VISHAL ROHIDAS BAVALE</t>
  </si>
  <si>
    <t>AP VADGAON GHENAND BAVALE WASTI TAL KHED PUNE PUNE PUNE MAHARASHTRA 410501</t>
  </si>
  <si>
    <t>9156916033</t>
  </si>
  <si>
    <t>MH14KA8510</t>
  </si>
  <si>
    <t>2315 2079 8827 8900 000</t>
  </si>
  <si>
    <t>2025-12-15T12:47:33.000Z</t>
  </si>
  <si>
    <t>1765802853805-MH-14-KA-8510.pdf</t>
  </si>
  <si>
    <t>BALU NAMDE</t>
  </si>
  <si>
    <t>NEVALE VASTI DATTA MANDIR CHIKHALI BK MULSHI, , ,, PUNE - 412114</t>
  </si>
  <si>
    <t>7989036879</t>
  </si>
  <si>
    <t>MH14HU2888</t>
  </si>
  <si>
    <t>OG-26-2047-1812-00002079</t>
  </si>
  <si>
    <t>STAR BUS</t>
  </si>
  <si>
    <t>2025-12-15T12:52:57.000Z</t>
  </si>
  <si>
    <t>1765803177575-MH14HU2888.pdf</t>
  </si>
  <si>
    <t>payout</t>
  </si>
  <si>
    <t>3008A42028625400B00</t>
  </si>
  <si>
    <t>gst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</si>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</sst>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1134-7C0C-4984-ADF6-67E8B579E692}">
  <dimension ref="A1:AL94"/>
  <sheetViews>
    <sheetView tabSelected="1" topLeftCell="J93" workbookViewId="0">
      <selection activeCell="R94" sqref="R94"/>
    </sheetView>
  </sheetViews>
  <sheetFormatPr defaultRowHeight="14.4" x14ac:dyDescent="0.3"/>
  <cols>
    <col min="1" max="1" width="5" style="1" bestFit="1" customWidth="1"/>
    <col min="2" max="2" width="45.6640625" style="1" bestFit="1" customWidth="1"/>
    <col min="3" max="3" width="177.6640625" style="1" hidden="1" customWidth="1"/>
    <col min="4" max="4" width="11.6640625" style="1" bestFit="1" customWidth="1"/>
    <col min="5" max="5" width="24.109375" style="1" bestFit="1" customWidth="1"/>
    <col min="6" max="6" width="19.88671875" style="1" bestFit="1" customWidth="1"/>
    <col min="7" max="7" width="19" style="1" bestFit="1" customWidth="1"/>
    <col min="8" max="8" width="25.44140625" style="1" bestFit="1" customWidth="1"/>
    <col min="9" max="10" width="23.109375" style="1" bestFit="1" customWidth="1"/>
    <col min="11" max="11" width="47.21875" style="1" bestFit="1" customWidth="1"/>
    <col min="12" max="12" width="12.5546875" style="1" bestFit="1" customWidth="1"/>
    <col min="13" max="13" width="13.109375" style="1" bestFit="1" customWidth="1"/>
    <col min="14" max="14" width="14.88671875" style="1" bestFit="1" customWidth="1"/>
    <col min="15" max="18" width="14.88671875" style="1" customWidth="1"/>
    <col min="19" max="19" width="19.109375" style="1" bestFit="1" customWidth="1"/>
    <col min="20" max="20" width="46.109375" style="1" bestFit="1" customWidth="1"/>
    <col min="21" max="21" width="49.33203125" style="1" bestFit="1" customWidth="1"/>
    <col min="22" max="22" width="14.5546875" style="1" bestFit="1" customWidth="1"/>
    <col min="23" max="23" width="8.109375" style="1" bestFit="1" customWidth="1"/>
    <col min="24" max="25" width="23.109375" style="1" bestFit="1" customWidth="1"/>
    <col min="26" max="26" width="16.5546875" style="1" bestFit="1" customWidth="1"/>
    <col min="27" max="27" width="76" style="1" bestFit="1" customWidth="1"/>
    <col min="28" max="28" width="10.5546875" style="1" bestFit="1" customWidth="1"/>
    <col min="29" max="29" width="22.33203125" style="1" bestFit="1" customWidth="1"/>
    <col min="30" max="30" width="21.77734375" style="1" bestFit="1" customWidth="1"/>
    <col min="31" max="31" width="25.33203125" style="1" bestFit="1" customWidth="1"/>
    <col min="32" max="32" width="24.77734375" style="1" bestFit="1" customWidth="1"/>
    <col min="33" max="33" width="13" style="1" bestFit="1" customWidth="1"/>
    <col min="34" max="34" width="6.77734375" style="1" bestFit="1" customWidth="1"/>
    <col min="35" max="35" width="19.109375" style="1" bestFit="1" customWidth="1"/>
    <col min="36" max="36" width="10.21875" style="1" bestFit="1" customWidth="1"/>
    <col min="37" max="37" width="14.6640625" style="1" bestFit="1" customWidth="1"/>
    <col min="38" max="38" width="15.88671875" style="1" bestFit="1" customWidth="1"/>
    <col min="39" max="16384" width="8.88671875" style="1"/>
  </cols>
  <sheetData>
    <row r="1" spans="1:38" s="2" customFormat="1" x14ac:dyDescent="0.3">
      <c r="A1" s="2">
        <v>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P1" s="2" t="s">
        <v>833</v>
      </c>
      <c r="Q1" s="2" t="s">
        <v>835</v>
      </c>
      <c r="R1" s="2" t="s">
        <v>836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 t="s">
        <v>30</v>
      </c>
      <c r="AK1" s="2" t="s">
        <v>31</v>
      </c>
      <c r="AL1" s="2" t="s">
        <v>32</v>
      </c>
    </row>
    <row r="2" spans="1:38" x14ac:dyDescent="0.3">
      <c r="A2" s="1">
        <v>8895</v>
      </c>
      <c r="B2" s="1" t="s">
        <v>33</v>
      </c>
      <c r="C2" s="1" t="s">
        <v>34</v>
      </c>
      <c r="D2" s="1" t="s">
        <v>35</v>
      </c>
      <c r="E2" s="1" t="s">
        <v>36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224</v>
      </c>
      <c r="L2" s="1">
        <v>27236</v>
      </c>
      <c r="M2" s="1">
        <v>27236</v>
      </c>
      <c r="N2" s="1">
        <v>28606</v>
      </c>
      <c r="O2" s="1">
        <v>40</v>
      </c>
      <c r="P2" s="1">
        <f>M2*O2/100</f>
        <v>10894.4</v>
      </c>
      <c r="Q2" s="1">
        <f>P2*18%</f>
        <v>1960.992</v>
      </c>
      <c r="R2" s="1">
        <f>P2+Q2</f>
        <v>12855.392</v>
      </c>
      <c r="S2" s="1" t="s">
        <v>42</v>
      </c>
      <c r="T2" s="1" t="s">
        <v>43</v>
      </c>
      <c r="U2" s="1" t="s">
        <v>43</v>
      </c>
      <c r="V2" s="1" t="s">
        <v>44</v>
      </c>
      <c r="W2" s="1" t="s">
        <v>36</v>
      </c>
      <c r="X2" s="1" t="s">
        <v>45</v>
      </c>
      <c r="Y2" s="1" t="s">
        <v>45</v>
      </c>
      <c r="Z2" s="1" t="s">
        <v>36</v>
      </c>
      <c r="AA2" s="1" t="s">
        <v>46</v>
      </c>
      <c r="AC2" s="1">
        <v>0</v>
      </c>
      <c r="AD2" s="1">
        <v>0</v>
      </c>
      <c r="AE2" s="1">
        <v>0</v>
      </c>
      <c r="AF2" s="1">
        <v>0</v>
      </c>
      <c r="AI2" s="1" t="s">
        <v>42</v>
      </c>
      <c r="AJ2" s="1" t="s">
        <v>47</v>
      </c>
      <c r="AK2" s="1">
        <v>0</v>
      </c>
      <c r="AL2" s="1">
        <v>0</v>
      </c>
    </row>
    <row r="3" spans="1:38" x14ac:dyDescent="0.3">
      <c r="A3" s="1">
        <v>8896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36</v>
      </c>
      <c r="G3" s="1" t="s">
        <v>52</v>
      </c>
      <c r="H3" s="1" t="s">
        <v>53</v>
      </c>
      <c r="I3" s="1" t="s">
        <v>39</v>
      </c>
      <c r="J3" s="1" t="s">
        <v>54</v>
      </c>
      <c r="K3" s="1" t="s">
        <v>224</v>
      </c>
      <c r="L3" s="1">
        <v>831</v>
      </c>
      <c r="M3" s="1">
        <v>42874</v>
      </c>
      <c r="N3" s="1">
        <v>50592</v>
      </c>
      <c r="O3" s="1">
        <v>65</v>
      </c>
      <c r="P3" s="1">
        <f>M3*O3/100</f>
        <v>27868.1</v>
      </c>
      <c r="Q3" s="1">
        <f t="shared" ref="Q3:Q66" si="0">P3*18%</f>
        <v>5016.2579999999998</v>
      </c>
      <c r="R3" s="1">
        <f t="shared" ref="R3:R66" si="1">P3+Q3</f>
        <v>32884.358</v>
      </c>
      <c r="S3" s="1" t="s">
        <v>42</v>
      </c>
      <c r="T3" s="1" t="s">
        <v>55</v>
      </c>
      <c r="U3" s="1" t="s">
        <v>55</v>
      </c>
      <c r="V3" s="1" t="s">
        <v>56</v>
      </c>
      <c r="W3" s="1" t="s">
        <v>36</v>
      </c>
      <c r="X3" s="1" t="s">
        <v>57</v>
      </c>
      <c r="Y3" s="1" t="s">
        <v>57</v>
      </c>
      <c r="Z3" s="1" t="s">
        <v>36</v>
      </c>
      <c r="AA3" s="1" t="s">
        <v>58</v>
      </c>
      <c r="AC3" s="1">
        <v>0</v>
      </c>
      <c r="AD3" s="1">
        <v>0</v>
      </c>
      <c r="AE3" s="1">
        <v>0</v>
      </c>
      <c r="AF3" s="1">
        <v>0</v>
      </c>
      <c r="AI3" s="1" t="s">
        <v>42</v>
      </c>
      <c r="AJ3" s="1" t="s">
        <v>47</v>
      </c>
      <c r="AK3" s="1">
        <v>0</v>
      </c>
      <c r="AL3" s="1">
        <v>0</v>
      </c>
    </row>
    <row r="4" spans="1:38" x14ac:dyDescent="0.3">
      <c r="A4" s="1">
        <v>8898</v>
      </c>
      <c r="B4" s="1" t="s">
        <v>59</v>
      </c>
      <c r="C4" s="1" t="s">
        <v>60</v>
      </c>
      <c r="D4" s="1" t="s">
        <v>61</v>
      </c>
      <c r="E4" s="1" t="s">
        <v>51</v>
      </c>
      <c r="F4" s="1" t="s">
        <v>36</v>
      </c>
      <c r="G4" s="1" t="s">
        <v>62</v>
      </c>
      <c r="H4" s="1" t="s">
        <v>63</v>
      </c>
      <c r="I4" s="1" t="s">
        <v>39</v>
      </c>
      <c r="J4" s="1" t="s">
        <v>40</v>
      </c>
      <c r="K4" s="1" t="s">
        <v>41</v>
      </c>
      <c r="L4" s="1">
        <v>347</v>
      </c>
      <c r="M4" s="1">
        <v>29980</v>
      </c>
      <c r="N4" s="1">
        <v>35376</v>
      </c>
      <c r="O4" s="1">
        <v>55</v>
      </c>
      <c r="P4" s="1">
        <f>M4*O4/100</f>
        <v>16489</v>
      </c>
      <c r="Q4" s="1">
        <f t="shared" si="0"/>
        <v>2968.02</v>
      </c>
      <c r="R4" s="1">
        <f t="shared" si="1"/>
        <v>19457.02</v>
      </c>
      <c r="S4" s="1" t="s">
        <v>42</v>
      </c>
      <c r="T4" s="1" t="s">
        <v>64</v>
      </c>
      <c r="U4" s="1" t="s">
        <v>65</v>
      </c>
      <c r="V4" s="1" t="s">
        <v>56</v>
      </c>
      <c r="W4" s="1" t="s">
        <v>36</v>
      </c>
      <c r="X4" s="1" t="s">
        <v>66</v>
      </c>
      <c r="Y4" s="1" t="s">
        <v>66</v>
      </c>
      <c r="Z4" s="1" t="s">
        <v>36</v>
      </c>
      <c r="AA4" s="1" t="s">
        <v>67</v>
      </c>
      <c r="AC4" s="1">
        <v>0</v>
      </c>
      <c r="AD4" s="1">
        <v>0</v>
      </c>
      <c r="AE4" s="1">
        <v>0</v>
      </c>
      <c r="AF4" s="1">
        <v>0</v>
      </c>
      <c r="AI4" s="1" t="s">
        <v>42</v>
      </c>
      <c r="AJ4" s="1" t="s">
        <v>47</v>
      </c>
      <c r="AK4" s="1">
        <v>0</v>
      </c>
      <c r="AL4" s="1">
        <v>0</v>
      </c>
    </row>
    <row r="5" spans="1:38" x14ac:dyDescent="0.3">
      <c r="A5" s="1">
        <v>8899</v>
      </c>
      <c r="B5" s="1" t="s">
        <v>68</v>
      </c>
      <c r="C5" s="1" t="s">
        <v>69</v>
      </c>
      <c r="D5" s="1" t="s">
        <v>70</v>
      </c>
      <c r="E5" s="1" t="s">
        <v>51</v>
      </c>
      <c r="F5" s="1" t="s">
        <v>36</v>
      </c>
      <c r="G5" s="1" t="s">
        <v>71</v>
      </c>
      <c r="H5" s="1" t="s">
        <v>72</v>
      </c>
      <c r="I5" s="1" t="s">
        <v>39</v>
      </c>
      <c r="J5" s="1" t="s">
        <v>40</v>
      </c>
      <c r="K5" s="1" t="s">
        <v>224</v>
      </c>
      <c r="L5" s="1">
        <v>4492</v>
      </c>
      <c r="M5" s="1">
        <v>4492</v>
      </c>
      <c r="N5" s="1">
        <v>4716</v>
      </c>
      <c r="O5" s="1">
        <v>50</v>
      </c>
      <c r="P5" s="1">
        <f>M5*O5/100</f>
        <v>2246</v>
      </c>
      <c r="Q5" s="1">
        <f t="shared" si="0"/>
        <v>404.28</v>
      </c>
      <c r="R5" s="1">
        <f t="shared" si="1"/>
        <v>2650.2799999999997</v>
      </c>
      <c r="S5" s="1" t="s">
        <v>42</v>
      </c>
      <c r="T5" s="1" t="s">
        <v>73</v>
      </c>
      <c r="U5" s="1" t="s">
        <v>73</v>
      </c>
      <c r="V5" s="1" t="s">
        <v>56</v>
      </c>
      <c r="W5" s="1" t="s">
        <v>36</v>
      </c>
      <c r="X5" s="1" t="s">
        <v>74</v>
      </c>
      <c r="Y5" s="1" t="s">
        <v>74</v>
      </c>
      <c r="Z5" s="1" t="s">
        <v>36</v>
      </c>
      <c r="AA5" s="1" t="s">
        <v>75</v>
      </c>
      <c r="AC5" s="1">
        <v>0</v>
      </c>
      <c r="AD5" s="1">
        <v>0</v>
      </c>
      <c r="AE5" s="1">
        <v>0</v>
      </c>
      <c r="AF5" s="1">
        <v>0</v>
      </c>
      <c r="AI5" s="1" t="s">
        <v>42</v>
      </c>
      <c r="AJ5" s="1" t="s">
        <v>47</v>
      </c>
      <c r="AK5" s="1">
        <v>0</v>
      </c>
      <c r="AL5" s="1">
        <v>0</v>
      </c>
    </row>
    <row r="6" spans="1:38" x14ac:dyDescent="0.3">
      <c r="A6" s="1">
        <v>8907</v>
      </c>
      <c r="B6" s="1" t="s">
        <v>76</v>
      </c>
      <c r="C6" s="1" t="s">
        <v>77</v>
      </c>
      <c r="D6" s="1" t="s">
        <v>78</v>
      </c>
      <c r="E6" s="1" t="s">
        <v>51</v>
      </c>
      <c r="F6" s="1" t="s">
        <v>79</v>
      </c>
      <c r="G6" s="1" t="s">
        <v>80</v>
      </c>
      <c r="H6" s="1" t="s">
        <v>81</v>
      </c>
      <c r="I6" s="1" t="s">
        <v>39</v>
      </c>
      <c r="J6" s="1" t="s">
        <v>40</v>
      </c>
      <c r="K6" s="1" t="s">
        <v>82</v>
      </c>
      <c r="L6" s="1">
        <v>727</v>
      </c>
      <c r="M6" s="1">
        <v>41430</v>
      </c>
      <c r="N6" s="1">
        <v>48887</v>
      </c>
      <c r="O6" s="1">
        <v>55</v>
      </c>
      <c r="P6" s="1">
        <f>M6*O6/100</f>
        <v>22786.5</v>
      </c>
      <c r="Q6" s="1">
        <f t="shared" si="0"/>
        <v>4101.57</v>
      </c>
      <c r="R6" s="1">
        <f t="shared" si="1"/>
        <v>26888.07</v>
      </c>
      <c r="S6" s="1" t="s">
        <v>42</v>
      </c>
      <c r="T6" s="1" t="s">
        <v>83</v>
      </c>
      <c r="U6" s="1" t="s">
        <v>84</v>
      </c>
      <c r="V6" s="1" t="s">
        <v>56</v>
      </c>
      <c r="W6" s="1" t="s">
        <v>36</v>
      </c>
      <c r="X6" s="1" t="s">
        <v>85</v>
      </c>
      <c r="Y6" s="1" t="s">
        <v>85</v>
      </c>
      <c r="Z6" s="1" t="s">
        <v>36</v>
      </c>
      <c r="AA6" s="1" t="s">
        <v>86</v>
      </c>
      <c r="AC6" s="1">
        <v>0</v>
      </c>
      <c r="AD6" s="1">
        <v>0</v>
      </c>
      <c r="AE6" s="1">
        <v>0</v>
      </c>
      <c r="AF6" s="1">
        <v>0</v>
      </c>
      <c r="AI6" s="1" t="s">
        <v>42</v>
      </c>
      <c r="AJ6" s="1" t="s">
        <v>47</v>
      </c>
      <c r="AK6" s="1">
        <v>0</v>
      </c>
      <c r="AL6" s="1">
        <v>0</v>
      </c>
    </row>
    <row r="7" spans="1:38" x14ac:dyDescent="0.3">
      <c r="A7" s="1">
        <v>8908</v>
      </c>
      <c r="B7" s="1" t="s">
        <v>87</v>
      </c>
      <c r="C7" s="1" t="s">
        <v>88</v>
      </c>
      <c r="D7" s="1" t="s">
        <v>89</v>
      </c>
      <c r="E7" s="1" t="s">
        <v>51</v>
      </c>
      <c r="F7" s="1" t="s">
        <v>36</v>
      </c>
      <c r="G7" s="1" t="s">
        <v>90</v>
      </c>
      <c r="H7" s="1" t="s">
        <v>91</v>
      </c>
      <c r="I7" s="1" t="s">
        <v>39</v>
      </c>
      <c r="J7" s="1" t="s">
        <v>40</v>
      </c>
      <c r="K7" s="1" t="s">
        <v>41</v>
      </c>
      <c r="L7" s="1">
        <v>418</v>
      </c>
      <c r="M7" s="1">
        <v>46764</v>
      </c>
      <c r="N7" s="1">
        <v>55182</v>
      </c>
      <c r="O7" s="1">
        <v>55</v>
      </c>
      <c r="P7" s="1">
        <f>M7*O7/100</f>
        <v>25720.2</v>
      </c>
      <c r="Q7" s="1">
        <f t="shared" si="0"/>
        <v>4629.6359999999995</v>
      </c>
      <c r="R7" s="1">
        <f t="shared" si="1"/>
        <v>30349.835999999999</v>
      </c>
      <c r="S7" s="1" t="s">
        <v>42</v>
      </c>
      <c r="T7" s="1" t="s">
        <v>92</v>
      </c>
      <c r="U7" s="1" t="s">
        <v>93</v>
      </c>
      <c r="V7" s="1" t="s">
        <v>56</v>
      </c>
      <c r="W7" s="1" t="s">
        <v>36</v>
      </c>
      <c r="X7" s="1" t="s">
        <v>94</v>
      </c>
      <c r="Y7" s="1" t="s">
        <v>94</v>
      </c>
      <c r="Z7" s="1" t="s">
        <v>36</v>
      </c>
      <c r="AA7" s="1" t="s">
        <v>95</v>
      </c>
      <c r="AC7" s="1">
        <v>0</v>
      </c>
      <c r="AD7" s="1">
        <v>0</v>
      </c>
      <c r="AE7" s="1">
        <v>0</v>
      </c>
      <c r="AF7" s="1">
        <v>0</v>
      </c>
      <c r="AI7" s="1" t="s">
        <v>42</v>
      </c>
      <c r="AJ7" s="1" t="s">
        <v>47</v>
      </c>
      <c r="AK7" s="1">
        <v>0</v>
      </c>
      <c r="AL7" s="1">
        <v>0</v>
      </c>
    </row>
    <row r="8" spans="1:38" x14ac:dyDescent="0.3">
      <c r="A8" s="1">
        <v>8909</v>
      </c>
      <c r="B8" s="1" t="s">
        <v>96</v>
      </c>
      <c r="C8" s="1" t="s">
        <v>97</v>
      </c>
      <c r="D8" s="1" t="s">
        <v>98</v>
      </c>
      <c r="E8" s="1" t="s">
        <v>51</v>
      </c>
      <c r="F8" s="1" t="s">
        <v>79</v>
      </c>
      <c r="G8" s="1" t="s">
        <v>99</v>
      </c>
      <c r="H8" s="1" t="s">
        <v>100</v>
      </c>
      <c r="I8" s="1" t="s">
        <v>39</v>
      </c>
      <c r="J8" s="1" t="s">
        <v>40</v>
      </c>
      <c r="K8" s="1" t="s">
        <v>82</v>
      </c>
      <c r="L8" s="1">
        <v>1755</v>
      </c>
      <c r="M8" s="1">
        <v>9671</v>
      </c>
      <c r="N8" s="1">
        <v>11412</v>
      </c>
      <c r="O8" s="1">
        <v>60</v>
      </c>
      <c r="P8" s="1">
        <f>M8*O8/100</f>
        <v>5802.6</v>
      </c>
      <c r="Q8" s="1">
        <f t="shared" si="0"/>
        <v>1044.4680000000001</v>
      </c>
      <c r="R8" s="1">
        <f t="shared" si="1"/>
        <v>6847.0680000000002</v>
      </c>
      <c r="S8" s="1" t="s">
        <v>42</v>
      </c>
      <c r="T8" s="1" t="s">
        <v>101</v>
      </c>
      <c r="U8" s="1" t="s">
        <v>102</v>
      </c>
      <c r="V8" s="1" t="s">
        <v>103</v>
      </c>
      <c r="W8" s="1" t="s">
        <v>36</v>
      </c>
      <c r="X8" s="1" t="s">
        <v>104</v>
      </c>
      <c r="Y8" s="1" t="s">
        <v>104</v>
      </c>
      <c r="Z8" s="1" t="s">
        <v>36</v>
      </c>
      <c r="AA8" s="1" t="s">
        <v>105</v>
      </c>
      <c r="AC8" s="1">
        <v>0</v>
      </c>
      <c r="AD8" s="1">
        <v>0</v>
      </c>
      <c r="AE8" s="1">
        <v>0</v>
      </c>
      <c r="AF8" s="1">
        <v>0</v>
      </c>
      <c r="AI8" s="1" t="s">
        <v>42</v>
      </c>
      <c r="AJ8" s="1" t="s">
        <v>47</v>
      </c>
      <c r="AK8" s="1">
        <v>0</v>
      </c>
      <c r="AL8" s="1">
        <v>0</v>
      </c>
    </row>
    <row r="9" spans="1:38" x14ac:dyDescent="0.3">
      <c r="A9" s="1">
        <v>8911</v>
      </c>
      <c r="B9" s="1" t="s">
        <v>106</v>
      </c>
      <c r="C9" s="1" t="s">
        <v>107</v>
      </c>
      <c r="D9" s="1" t="s">
        <v>36</v>
      </c>
      <c r="E9" s="1" t="s">
        <v>36</v>
      </c>
      <c r="F9" s="1" t="s">
        <v>36</v>
      </c>
      <c r="G9" s="1" t="s">
        <v>108</v>
      </c>
      <c r="H9" s="1" t="s">
        <v>109</v>
      </c>
      <c r="I9" s="1" t="s">
        <v>110</v>
      </c>
      <c r="J9" s="1" t="s">
        <v>111</v>
      </c>
      <c r="K9" s="1" t="s">
        <v>112</v>
      </c>
      <c r="L9" s="1">
        <v>29338</v>
      </c>
      <c r="M9" s="1">
        <v>29338</v>
      </c>
      <c r="N9" s="1">
        <v>34619</v>
      </c>
      <c r="O9" s="1">
        <v>20</v>
      </c>
      <c r="P9" s="1">
        <f>M9*O9/100</f>
        <v>5867.6</v>
      </c>
      <c r="Q9" s="1">
        <f t="shared" si="0"/>
        <v>1056.1680000000001</v>
      </c>
      <c r="R9" s="1">
        <f t="shared" si="1"/>
        <v>6923.768</v>
      </c>
      <c r="S9" s="1" t="s">
        <v>42</v>
      </c>
      <c r="T9" s="1" t="s">
        <v>36</v>
      </c>
      <c r="U9" s="1" t="s">
        <v>36</v>
      </c>
      <c r="V9" s="1" t="s">
        <v>113</v>
      </c>
      <c r="W9" s="1" t="s">
        <v>36</v>
      </c>
      <c r="X9" s="1" t="s">
        <v>114</v>
      </c>
      <c r="Y9" s="1" t="s">
        <v>115</v>
      </c>
      <c r="Z9" s="1" t="s">
        <v>36</v>
      </c>
      <c r="AA9" s="1" t="s">
        <v>116</v>
      </c>
      <c r="AC9" s="1">
        <v>0</v>
      </c>
      <c r="AD9" s="1">
        <v>0</v>
      </c>
      <c r="AE9" s="1">
        <v>0</v>
      </c>
      <c r="AF9" s="1">
        <v>0</v>
      </c>
      <c r="AI9" s="1" t="s">
        <v>42</v>
      </c>
      <c r="AJ9" s="1" t="s">
        <v>47</v>
      </c>
      <c r="AK9" s="1">
        <v>0</v>
      </c>
      <c r="AL9" s="1">
        <v>0</v>
      </c>
    </row>
    <row r="10" spans="1:38" x14ac:dyDescent="0.3">
      <c r="A10" s="1">
        <v>8916</v>
      </c>
      <c r="B10" s="1" t="s">
        <v>117</v>
      </c>
      <c r="C10" s="1" t="s">
        <v>118</v>
      </c>
      <c r="D10" s="1" t="s">
        <v>119</v>
      </c>
      <c r="E10" s="1" t="s">
        <v>120</v>
      </c>
      <c r="F10" s="1" t="s">
        <v>79</v>
      </c>
      <c r="G10" s="1" t="s">
        <v>121</v>
      </c>
      <c r="H10" s="1" t="s">
        <v>122</v>
      </c>
      <c r="I10" s="1" t="s">
        <v>123</v>
      </c>
      <c r="J10" s="1" t="s">
        <v>40</v>
      </c>
      <c r="K10" s="1" t="s">
        <v>124</v>
      </c>
      <c r="L10" s="1">
        <v>900</v>
      </c>
      <c r="M10" s="1">
        <v>36263</v>
      </c>
      <c r="N10" s="1">
        <v>38200</v>
      </c>
      <c r="O10" s="1">
        <v>30</v>
      </c>
      <c r="P10" s="1">
        <f>M10*O10/100</f>
        <v>10878.9</v>
      </c>
      <c r="Q10" s="1">
        <f t="shared" si="0"/>
        <v>1958.2019999999998</v>
      </c>
      <c r="R10" s="1">
        <f t="shared" si="1"/>
        <v>12837.101999999999</v>
      </c>
      <c r="S10" s="1" t="s">
        <v>42</v>
      </c>
      <c r="T10" s="1" t="s">
        <v>125</v>
      </c>
      <c r="U10" s="1" t="s">
        <v>126</v>
      </c>
      <c r="V10" s="1" t="s">
        <v>44</v>
      </c>
      <c r="W10" s="1" t="s">
        <v>36</v>
      </c>
      <c r="X10" s="1" t="s">
        <v>127</v>
      </c>
      <c r="Y10" s="1" t="s">
        <v>127</v>
      </c>
      <c r="Z10" s="1" t="s">
        <v>36</v>
      </c>
      <c r="AA10" s="1" t="s">
        <v>128</v>
      </c>
      <c r="AC10" s="1">
        <v>0</v>
      </c>
      <c r="AD10" s="1">
        <v>0</v>
      </c>
      <c r="AE10" s="1">
        <v>0</v>
      </c>
      <c r="AF10" s="1">
        <v>0</v>
      </c>
      <c r="AI10" s="1" t="s">
        <v>42</v>
      </c>
      <c r="AJ10" s="1" t="s">
        <v>47</v>
      </c>
      <c r="AK10" s="1">
        <v>0</v>
      </c>
      <c r="AL10" s="1">
        <v>0</v>
      </c>
    </row>
    <row r="11" spans="1:38" x14ac:dyDescent="0.3">
      <c r="A11" s="1">
        <v>8917</v>
      </c>
      <c r="B11" s="1" t="s">
        <v>117</v>
      </c>
      <c r="C11" s="1" t="s">
        <v>118</v>
      </c>
      <c r="D11" s="1" t="s">
        <v>119</v>
      </c>
      <c r="E11" s="1" t="s">
        <v>36</v>
      </c>
      <c r="F11" s="1" t="s">
        <v>36</v>
      </c>
      <c r="G11" s="1" t="s">
        <v>129</v>
      </c>
      <c r="H11" s="1" t="s">
        <v>130</v>
      </c>
      <c r="I11" s="1" t="s">
        <v>110</v>
      </c>
      <c r="J11" s="1" t="s">
        <v>111</v>
      </c>
      <c r="K11" s="1" t="s">
        <v>124</v>
      </c>
      <c r="L11" s="1">
        <v>3314</v>
      </c>
      <c r="M11" s="1">
        <v>47315</v>
      </c>
      <c r="N11" s="1">
        <v>50118</v>
      </c>
      <c r="O11" s="1">
        <v>30</v>
      </c>
      <c r="P11" s="1">
        <f t="shared" ref="P11" si="2">M11*O11/100</f>
        <v>14194.5</v>
      </c>
      <c r="Q11" s="1">
        <f t="shared" si="0"/>
        <v>2555.0099999999998</v>
      </c>
      <c r="R11" s="1">
        <f t="shared" si="1"/>
        <v>16749.509999999998</v>
      </c>
      <c r="S11" s="1" t="s">
        <v>42</v>
      </c>
      <c r="T11" s="1" t="s">
        <v>131</v>
      </c>
      <c r="U11" s="1" t="s">
        <v>132</v>
      </c>
      <c r="V11" s="1" t="s">
        <v>44</v>
      </c>
      <c r="W11" s="1" t="s">
        <v>36</v>
      </c>
      <c r="X11" s="1" t="s">
        <v>133</v>
      </c>
      <c r="Y11" s="1" t="s">
        <v>134</v>
      </c>
      <c r="Z11" s="1" t="s">
        <v>36</v>
      </c>
      <c r="AA11" s="1" t="s">
        <v>135</v>
      </c>
      <c r="AC11" s="1">
        <v>0</v>
      </c>
      <c r="AD11" s="1">
        <v>0</v>
      </c>
      <c r="AE11" s="1">
        <v>0</v>
      </c>
      <c r="AF11" s="1">
        <v>0</v>
      </c>
      <c r="AI11" s="1" t="s">
        <v>42</v>
      </c>
      <c r="AJ11" s="1" t="s">
        <v>47</v>
      </c>
      <c r="AK11" s="1">
        <v>0</v>
      </c>
      <c r="AL11" s="1">
        <v>0</v>
      </c>
    </row>
    <row r="12" spans="1:38" x14ac:dyDescent="0.3">
      <c r="A12" s="1">
        <v>8918</v>
      </c>
      <c r="B12" s="1" t="s">
        <v>136</v>
      </c>
      <c r="C12" s="1" t="s">
        <v>137</v>
      </c>
      <c r="D12" s="1" t="s">
        <v>36</v>
      </c>
      <c r="E12" s="1" t="s">
        <v>36</v>
      </c>
      <c r="F12" s="1" t="s">
        <v>79</v>
      </c>
      <c r="G12" s="1" t="s">
        <v>138</v>
      </c>
      <c r="H12" s="1" t="s">
        <v>139</v>
      </c>
      <c r="I12" s="1" t="s">
        <v>110</v>
      </c>
      <c r="J12" s="1" t="s">
        <v>111</v>
      </c>
      <c r="K12" s="1" t="s">
        <v>224</v>
      </c>
      <c r="L12" s="1">
        <v>312</v>
      </c>
      <c r="M12" s="1">
        <v>27548</v>
      </c>
      <c r="N12" s="1">
        <v>28974</v>
      </c>
      <c r="O12" s="1">
        <v>25</v>
      </c>
      <c r="P12" s="1">
        <f>M12*O12/100</f>
        <v>6887</v>
      </c>
      <c r="Q12" s="1">
        <f t="shared" si="0"/>
        <v>1239.6599999999999</v>
      </c>
      <c r="R12" s="1">
        <f t="shared" si="1"/>
        <v>8126.66</v>
      </c>
      <c r="S12" s="1" t="s">
        <v>42</v>
      </c>
      <c r="T12" s="1" t="s">
        <v>125</v>
      </c>
      <c r="U12" s="1" t="s">
        <v>140</v>
      </c>
      <c r="V12" s="1" t="s">
        <v>44</v>
      </c>
      <c r="W12" s="1" t="s">
        <v>36</v>
      </c>
      <c r="X12" s="1" t="s">
        <v>141</v>
      </c>
      <c r="Y12" s="1" t="s">
        <v>142</v>
      </c>
      <c r="Z12" s="1" t="s">
        <v>36</v>
      </c>
      <c r="AA12" s="1" t="s">
        <v>143</v>
      </c>
      <c r="AC12" s="1">
        <v>0</v>
      </c>
      <c r="AD12" s="1">
        <v>0</v>
      </c>
      <c r="AE12" s="1">
        <v>0</v>
      </c>
      <c r="AF12" s="1">
        <v>0</v>
      </c>
      <c r="AI12" s="1" t="s">
        <v>42</v>
      </c>
      <c r="AJ12" s="1" t="s">
        <v>47</v>
      </c>
      <c r="AK12" s="1">
        <v>0</v>
      </c>
      <c r="AL12" s="1">
        <v>0</v>
      </c>
    </row>
    <row r="13" spans="1:38" x14ac:dyDescent="0.3">
      <c r="A13" s="1">
        <v>8922</v>
      </c>
      <c r="B13" s="1" t="s">
        <v>144</v>
      </c>
      <c r="C13" s="1" t="s">
        <v>145</v>
      </c>
      <c r="D13" s="1" t="s">
        <v>146</v>
      </c>
      <c r="E13" s="1" t="s">
        <v>51</v>
      </c>
      <c r="F13" s="1" t="s">
        <v>36</v>
      </c>
      <c r="G13" s="1" t="s">
        <v>147</v>
      </c>
      <c r="H13" s="1" t="s">
        <v>148</v>
      </c>
      <c r="I13" s="1" t="s">
        <v>39</v>
      </c>
      <c r="J13" s="1" t="s">
        <v>54</v>
      </c>
      <c r="K13" s="1" t="s">
        <v>41</v>
      </c>
      <c r="L13" s="1">
        <v>290</v>
      </c>
      <c r="M13" s="1">
        <v>32223</v>
      </c>
      <c r="N13" s="1">
        <v>38023</v>
      </c>
      <c r="O13" s="1">
        <v>55</v>
      </c>
      <c r="P13" s="1">
        <f>M13*O13/100</f>
        <v>17722.650000000001</v>
      </c>
      <c r="Q13" s="1">
        <f t="shared" si="0"/>
        <v>3190.0770000000002</v>
      </c>
      <c r="R13" s="1">
        <f t="shared" si="1"/>
        <v>20912.727000000003</v>
      </c>
      <c r="S13" s="1" t="s">
        <v>42</v>
      </c>
      <c r="T13" s="1" t="s">
        <v>64</v>
      </c>
      <c r="U13" s="1" t="s">
        <v>65</v>
      </c>
      <c r="V13" s="1" t="s">
        <v>56</v>
      </c>
      <c r="W13" s="1" t="s">
        <v>36</v>
      </c>
      <c r="X13" s="1" t="s">
        <v>149</v>
      </c>
      <c r="Y13" s="1" t="s">
        <v>149</v>
      </c>
      <c r="Z13" s="1" t="s">
        <v>36</v>
      </c>
      <c r="AA13" s="1" t="s">
        <v>150</v>
      </c>
      <c r="AC13" s="1">
        <v>0</v>
      </c>
      <c r="AD13" s="1">
        <v>0</v>
      </c>
      <c r="AE13" s="1">
        <v>0</v>
      </c>
      <c r="AF13" s="1">
        <v>0</v>
      </c>
      <c r="AI13" s="1" t="s">
        <v>42</v>
      </c>
      <c r="AJ13" s="1" t="s">
        <v>47</v>
      </c>
      <c r="AK13" s="1">
        <v>0</v>
      </c>
      <c r="AL13" s="1">
        <v>0</v>
      </c>
    </row>
    <row r="14" spans="1:38" x14ac:dyDescent="0.3">
      <c r="A14" s="1">
        <v>8923</v>
      </c>
      <c r="B14" s="1" t="s">
        <v>151</v>
      </c>
      <c r="C14" s="1" t="s">
        <v>152</v>
      </c>
      <c r="D14" s="1" t="s">
        <v>36</v>
      </c>
      <c r="E14" s="1" t="s">
        <v>36</v>
      </c>
      <c r="F14" s="1" t="s">
        <v>79</v>
      </c>
      <c r="G14" s="1" t="s">
        <v>153</v>
      </c>
      <c r="H14" s="1" t="s">
        <v>154</v>
      </c>
      <c r="I14" s="1" t="s">
        <v>123</v>
      </c>
      <c r="J14" s="1" t="s">
        <v>40</v>
      </c>
      <c r="K14" s="1" t="s">
        <v>224</v>
      </c>
      <c r="L14" s="1">
        <v>4006</v>
      </c>
      <c r="M14" s="1">
        <v>6688</v>
      </c>
      <c r="N14" s="1">
        <v>8029</v>
      </c>
      <c r="O14" s="1">
        <v>20</v>
      </c>
      <c r="P14" s="1">
        <f>M14*O14/100</f>
        <v>1337.6</v>
      </c>
      <c r="Q14" s="1">
        <f t="shared" si="0"/>
        <v>240.76799999999997</v>
      </c>
      <c r="R14" s="1">
        <f t="shared" si="1"/>
        <v>1578.3679999999999</v>
      </c>
      <c r="S14" s="1" t="s">
        <v>42</v>
      </c>
      <c r="T14" s="1" t="s">
        <v>155</v>
      </c>
      <c r="U14" s="1" t="s">
        <v>156</v>
      </c>
      <c r="V14" s="1" t="s">
        <v>157</v>
      </c>
      <c r="W14" s="1" t="s">
        <v>36</v>
      </c>
      <c r="X14" s="1" t="s">
        <v>158</v>
      </c>
      <c r="Y14" s="1" t="s">
        <v>158</v>
      </c>
      <c r="Z14" s="1" t="s">
        <v>36</v>
      </c>
      <c r="AA14" s="1" t="s">
        <v>159</v>
      </c>
      <c r="AC14" s="1">
        <v>0</v>
      </c>
      <c r="AD14" s="1">
        <v>0</v>
      </c>
      <c r="AE14" s="1">
        <v>0</v>
      </c>
      <c r="AF14" s="1">
        <v>0</v>
      </c>
      <c r="AI14" s="1" t="s">
        <v>42</v>
      </c>
      <c r="AJ14" s="1" t="s">
        <v>47</v>
      </c>
      <c r="AK14" s="1">
        <v>0</v>
      </c>
      <c r="AL14" s="1">
        <v>0</v>
      </c>
    </row>
    <row r="15" spans="1:38" x14ac:dyDescent="0.3">
      <c r="A15" s="1">
        <v>8924</v>
      </c>
      <c r="B15" s="1" t="s">
        <v>160</v>
      </c>
      <c r="C15" s="1" t="s">
        <v>161</v>
      </c>
      <c r="D15" s="1" t="s">
        <v>162</v>
      </c>
      <c r="E15" s="1" t="s">
        <v>36</v>
      </c>
      <c r="F15" s="1" t="s">
        <v>79</v>
      </c>
      <c r="G15" s="1" t="s">
        <v>163</v>
      </c>
      <c r="H15" s="1" t="s">
        <v>164</v>
      </c>
      <c r="I15" s="1" t="s">
        <v>39</v>
      </c>
      <c r="J15" s="1" t="s">
        <v>54</v>
      </c>
      <c r="K15" s="1" t="s">
        <v>41</v>
      </c>
      <c r="L15" s="1">
        <v>306</v>
      </c>
      <c r="M15" s="1">
        <v>36624</v>
      </c>
      <c r="N15" s="1">
        <v>43216</v>
      </c>
      <c r="O15" s="1">
        <v>55</v>
      </c>
      <c r="P15" s="1">
        <f>M15*O15/100</f>
        <v>20143.2</v>
      </c>
      <c r="Q15" s="1">
        <f t="shared" si="0"/>
        <v>3625.7759999999998</v>
      </c>
      <c r="R15" s="1">
        <f t="shared" si="1"/>
        <v>23768.976000000002</v>
      </c>
      <c r="S15" s="1" t="s">
        <v>42</v>
      </c>
      <c r="T15" s="1" t="s">
        <v>64</v>
      </c>
      <c r="U15" s="1" t="s">
        <v>65</v>
      </c>
      <c r="V15" s="1" t="s">
        <v>56</v>
      </c>
      <c r="W15" s="1" t="s">
        <v>36</v>
      </c>
      <c r="X15" s="1" t="s">
        <v>165</v>
      </c>
      <c r="Y15" s="1" t="s">
        <v>165</v>
      </c>
      <c r="Z15" s="1" t="s">
        <v>36</v>
      </c>
      <c r="AA15" s="1" t="s">
        <v>166</v>
      </c>
      <c r="AC15" s="1">
        <v>0</v>
      </c>
      <c r="AD15" s="1">
        <v>0</v>
      </c>
      <c r="AE15" s="1">
        <v>0</v>
      </c>
      <c r="AF15" s="1">
        <v>0</v>
      </c>
      <c r="AI15" s="1" t="s">
        <v>42</v>
      </c>
      <c r="AJ15" s="1" t="s">
        <v>47</v>
      </c>
      <c r="AK15" s="1">
        <v>0</v>
      </c>
      <c r="AL15" s="1">
        <v>0</v>
      </c>
    </row>
    <row r="16" spans="1:38" x14ac:dyDescent="0.3">
      <c r="A16" s="1">
        <v>8925</v>
      </c>
      <c r="B16" s="1" t="s">
        <v>167</v>
      </c>
      <c r="C16" s="1" t="s">
        <v>168</v>
      </c>
      <c r="D16" s="1" t="s">
        <v>169</v>
      </c>
      <c r="E16" s="1" t="s">
        <v>36</v>
      </c>
      <c r="F16" s="1" t="s">
        <v>79</v>
      </c>
      <c r="G16" s="1" t="s">
        <v>170</v>
      </c>
      <c r="H16" s="1" t="s">
        <v>171</v>
      </c>
      <c r="I16" s="1" t="s">
        <v>172</v>
      </c>
      <c r="J16" s="1" t="s">
        <v>173</v>
      </c>
      <c r="K16" s="1" t="s">
        <v>82</v>
      </c>
      <c r="L16" s="1">
        <v>1545</v>
      </c>
      <c r="M16" s="1">
        <v>33478</v>
      </c>
      <c r="N16" s="1">
        <v>39504</v>
      </c>
      <c r="O16" s="1">
        <v>55</v>
      </c>
      <c r="P16" s="1">
        <f>M16*O16/100</f>
        <v>18412.900000000001</v>
      </c>
      <c r="Q16" s="1">
        <f t="shared" si="0"/>
        <v>3314.3220000000001</v>
      </c>
      <c r="R16" s="1">
        <f t="shared" si="1"/>
        <v>21727.222000000002</v>
      </c>
      <c r="S16" s="1" t="s">
        <v>42</v>
      </c>
      <c r="T16" s="1" t="s">
        <v>174</v>
      </c>
      <c r="U16" s="1" t="s">
        <v>175</v>
      </c>
      <c r="V16" s="1" t="s">
        <v>56</v>
      </c>
      <c r="W16" s="1" t="s">
        <v>36</v>
      </c>
      <c r="X16" s="1" t="s">
        <v>176</v>
      </c>
      <c r="Y16" s="1" t="s">
        <v>176</v>
      </c>
      <c r="Z16" s="1" t="s">
        <v>36</v>
      </c>
      <c r="AA16" s="1" t="s">
        <v>177</v>
      </c>
      <c r="AC16" s="1">
        <v>0</v>
      </c>
      <c r="AD16" s="1">
        <v>0</v>
      </c>
      <c r="AE16" s="1">
        <v>0</v>
      </c>
      <c r="AF16" s="1">
        <v>0</v>
      </c>
      <c r="AI16" s="1" t="s">
        <v>42</v>
      </c>
      <c r="AJ16" s="1" t="s">
        <v>47</v>
      </c>
      <c r="AK16" s="1">
        <v>0</v>
      </c>
      <c r="AL16" s="1">
        <v>0</v>
      </c>
    </row>
    <row r="17" spans="1:38" x14ac:dyDescent="0.3">
      <c r="A17" s="1">
        <v>8927</v>
      </c>
      <c r="B17" s="1" t="s">
        <v>178</v>
      </c>
      <c r="C17" s="1" t="s">
        <v>179</v>
      </c>
      <c r="D17" s="1" t="s">
        <v>180</v>
      </c>
      <c r="E17" s="1" t="s">
        <v>36</v>
      </c>
      <c r="F17" s="1" t="s">
        <v>79</v>
      </c>
      <c r="G17" s="1" t="s">
        <v>99</v>
      </c>
      <c r="H17" s="1" t="s">
        <v>181</v>
      </c>
      <c r="I17" s="1" t="s">
        <v>39</v>
      </c>
      <c r="J17" s="1" t="s">
        <v>54</v>
      </c>
      <c r="K17" s="1" t="s">
        <v>41</v>
      </c>
      <c r="L17" s="1">
        <v>5962</v>
      </c>
      <c r="M17" s="1">
        <v>37895</v>
      </c>
      <c r="N17" s="1">
        <v>44717</v>
      </c>
      <c r="O17" s="1">
        <v>55</v>
      </c>
      <c r="P17" s="1">
        <f>M17*O17/100</f>
        <v>20842.25</v>
      </c>
      <c r="Q17" s="1">
        <f t="shared" si="0"/>
        <v>3751.605</v>
      </c>
      <c r="R17" s="1">
        <f t="shared" si="1"/>
        <v>24593.855</v>
      </c>
      <c r="S17" s="1" t="s">
        <v>42</v>
      </c>
      <c r="T17" s="1" t="s">
        <v>64</v>
      </c>
      <c r="U17" s="1" t="s">
        <v>65</v>
      </c>
      <c r="V17" s="1" t="s">
        <v>56</v>
      </c>
      <c r="W17" s="1" t="s">
        <v>36</v>
      </c>
      <c r="X17" s="1" t="s">
        <v>182</v>
      </c>
      <c r="Y17" s="1" t="s">
        <v>182</v>
      </c>
      <c r="Z17" s="1" t="s">
        <v>36</v>
      </c>
      <c r="AA17" s="1" t="s">
        <v>183</v>
      </c>
      <c r="AC17" s="1">
        <v>0</v>
      </c>
      <c r="AD17" s="1">
        <v>0</v>
      </c>
      <c r="AE17" s="1">
        <v>0</v>
      </c>
      <c r="AF17" s="1">
        <v>0</v>
      </c>
      <c r="AI17" s="1" t="s">
        <v>42</v>
      </c>
      <c r="AJ17" s="1" t="s">
        <v>47</v>
      </c>
      <c r="AK17" s="1">
        <v>0</v>
      </c>
      <c r="AL17" s="1">
        <v>0</v>
      </c>
    </row>
    <row r="18" spans="1:38" x14ac:dyDescent="0.3">
      <c r="A18" s="1">
        <v>8928</v>
      </c>
      <c r="B18" s="1" t="s">
        <v>184</v>
      </c>
      <c r="C18" s="1" t="s">
        <v>185</v>
      </c>
      <c r="D18" s="1" t="s">
        <v>186</v>
      </c>
      <c r="E18" s="1" t="s">
        <v>36</v>
      </c>
      <c r="F18" s="1" t="s">
        <v>36</v>
      </c>
      <c r="G18" s="1" t="s">
        <v>99</v>
      </c>
      <c r="H18" s="1" t="s">
        <v>187</v>
      </c>
      <c r="I18" s="1" t="s">
        <v>123</v>
      </c>
      <c r="J18" s="1" t="s">
        <v>173</v>
      </c>
      <c r="K18" s="1" t="s">
        <v>82</v>
      </c>
      <c r="L18" s="1">
        <v>1189</v>
      </c>
      <c r="M18" s="1">
        <v>9105</v>
      </c>
      <c r="N18" s="1">
        <v>10744</v>
      </c>
      <c r="O18" s="1">
        <v>60</v>
      </c>
      <c r="P18" s="1">
        <f>M18*O18/100</f>
        <v>5463</v>
      </c>
      <c r="Q18" s="1">
        <f t="shared" si="0"/>
        <v>983.33999999999992</v>
      </c>
      <c r="R18" s="1">
        <f t="shared" si="1"/>
        <v>6446.34</v>
      </c>
      <c r="S18" s="1" t="s">
        <v>42</v>
      </c>
      <c r="T18" s="1" t="s">
        <v>188</v>
      </c>
      <c r="U18" s="1" t="s">
        <v>189</v>
      </c>
      <c r="V18" s="1" t="s">
        <v>103</v>
      </c>
      <c r="W18" s="1" t="s">
        <v>36</v>
      </c>
      <c r="X18" s="1" t="s">
        <v>190</v>
      </c>
      <c r="Y18" s="1" t="s">
        <v>190</v>
      </c>
      <c r="Z18" s="1" t="s">
        <v>36</v>
      </c>
      <c r="AA18" s="1" t="s">
        <v>191</v>
      </c>
      <c r="AC18" s="1">
        <v>0</v>
      </c>
      <c r="AD18" s="1">
        <v>0</v>
      </c>
      <c r="AE18" s="1">
        <v>0</v>
      </c>
      <c r="AF18" s="1">
        <v>0</v>
      </c>
      <c r="AI18" s="1" t="s">
        <v>42</v>
      </c>
      <c r="AJ18" s="1" t="s">
        <v>47</v>
      </c>
      <c r="AK18" s="1">
        <v>0</v>
      </c>
      <c r="AL18" s="1">
        <v>0</v>
      </c>
    </row>
    <row r="19" spans="1:38" x14ac:dyDescent="0.3">
      <c r="A19" s="1">
        <v>8929</v>
      </c>
      <c r="B19" s="1" t="s">
        <v>167</v>
      </c>
      <c r="C19" s="1" t="s">
        <v>192</v>
      </c>
      <c r="D19" s="1" t="s">
        <v>169</v>
      </c>
      <c r="E19" s="1" t="s">
        <v>36</v>
      </c>
      <c r="F19" s="1" t="s">
        <v>79</v>
      </c>
      <c r="G19" s="1" t="s">
        <v>193</v>
      </c>
      <c r="H19" s="1" t="s">
        <v>194</v>
      </c>
      <c r="I19" s="1" t="s">
        <v>123</v>
      </c>
      <c r="J19" s="1" t="s">
        <v>173</v>
      </c>
      <c r="K19" s="1" t="s">
        <v>82</v>
      </c>
      <c r="L19" s="1">
        <v>1468</v>
      </c>
      <c r="M19" s="1">
        <v>33401</v>
      </c>
      <c r="N19" s="1">
        <v>39413</v>
      </c>
      <c r="O19" s="1">
        <v>55</v>
      </c>
      <c r="P19" s="1">
        <f t="shared" ref="P19:P21" si="3">M19*O19/100</f>
        <v>18370.55</v>
      </c>
      <c r="Q19" s="1">
        <f t="shared" si="0"/>
        <v>3306.6989999999996</v>
      </c>
      <c r="R19" s="1">
        <f t="shared" si="1"/>
        <v>21677.249</v>
      </c>
      <c r="S19" s="1" t="s">
        <v>42</v>
      </c>
      <c r="T19" s="1" t="s">
        <v>174</v>
      </c>
      <c r="U19" s="1" t="s">
        <v>195</v>
      </c>
      <c r="V19" s="1" t="s">
        <v>56</v>
      </c>
      <c r="W19" s="1" t="s">
        <v>36</v>
      </c>
      <c r="X19" s="1" t="s">
        <v>196</v>
      </c>
      <c r="Y19" s="1" t="s">
        <v>196</v>
      </c>
      <c r="Z19" s="1" t="s">
        <v>36</v>
      </c>
      <c r="AA19" s="1" t="s">
        <v>197</v>
      </c>
      <c r="AC19" s="1">
        <v>0</v>
      </c>
      <c r="AD19" s="1">
        <v>0</v>
      </c>
      <c r="AE19" s="1">
        <v>0</v>
      </c>
      <c r="AF19" s="1">
        <v>0</v>
      </c>
      <c r="AI19" s="1" t="s">
        <v>42</v>
      </c>
      <c r="AJ19" s="1" t="s">
        <v>47</v>
      </c>
      <c r="AK19" s="1">
        <v>0</v>
      </c>
      <c r="AL19" s="1">
        <v>0</v>
      </c>
    </row>
    <row r="20" spans="1:38" x14ac:dyDescent="0.3">
      <c r="A20" s="1">
        <v>8930</v>
      </c>
      <c r="B20" s="1" t="s">
        <v>198</v>
      </c>
      <c r="C20" s="1" t="s">
        <v>199</v>
      </c>
      <c r="D20" s="1" t="s">
        <v>200</v>
      </c>
      <c r="E20" s="1" t="s">
        <v>51</v>
      </c>
      <c r="F20" s="1" t="s">
        <v>201</v>
      </c>
      <c r="G20" s="1" t="s">
        <v>202</v>
      </c>
      <c r="H20" s="1" t="s">
        <v>203</v>
      </c>
      <c r="I20" s="1" t="s">
        <v>204</v>
      </c>
      <c r="J20" s="1" t="s">
        <v>205</v>
      </c>
      <c r="K20" s="1" t="s">
        <v>82</v>
      </c>
      <c r="L20" s="1">
        <v>11957</v>
      </c>
      <c r="M20" s="1">
        <v>70799</v>
      </c>
      <c r="N20" s="1">
        <v>83543</v>
      </c>
      <c r="O20" s="1">
        <v>55</v>
      </c>
      <c r="P20" s="1">
        <f t="shared" si="3"/>
        <v>38939.449999999997</v>
      </c>
      <c r="Q20" s="1">
        <f t="shared" si="0"/>
        <v>7009.1009999999997</v>
      </c>
      <c r="R20" s="1">
        <f t="shared" si="1"/>
        <v>45948.550999999999</v>
      </c>
      <c r="S20" s="1" t="s">
        <v>42</v>
      </c>
      <c r="T20" s="1" t="s">
        <v>125</v>
      </c>
      <c r="U20" s="1" t="s">
        <v>206</v>
      </c>
      <c r="V20" s="1" t="s">
        <v>56</v>
      </c>
      <c r="W20" s="1" t="s">
        <v>36</v>
      </c>
      <c r="X20" s="1" t="s">
        <v>207</v>
      </c>
      <c r="Y20" s="1" t="s">
        <v>207</v>
      </c>
      <c r="Z20" s="1" t="s">
        <v>36</v>
      </c>
      <c r="AA20" s="1" t="s">
        <v>208</v>
      </c>
      <c r="AC20" s="1">
        <v>0</v>
      </c>
      <c r="AD20" s="1">
        <v>11957</v>
      </c>
      <c r="AE20" s="1">
        <v>0</v>
      </c>
      <c r="AF20" s="1">
        <v>0</v>
      </c>
      <c r="AI20" s="1" t="s">
        <v>42</v>
      </c>
      <c r="AJ20" s="1" t="s">
        <v>47</v>
      </c>
      <c r="AK20" s="1">
        <v>1429698.49</v>
      </c>
      <c r="AL20" s="1">
        <v>0</v>
      </c>
    </row>
    <row r="21" spans="1:38" x14ac:dyDescent="0.3">
      <c r="A21" s="1">
        <v>8931</v>
      </c>
      <c r="B21" s="1" t="s">
        <v>209</v>
      </c>
      <c r="C21" s="1" t="s">
        <v>210</v>
      </c>
      <c r="D21" s="1" t="s">
        <v>211</v>
      </c>
      <c r="E21" s="1" t="s">
        <v>212</v>
      </c>
      <c r="F21" s="1" t="s">
        <v>201</v>
      </c>
      <c r="G21" s="1" t="s">
        <v>99</v>
      </c>
      <c r="H21" s="1" t="s">
        <v>213</v>
      </c>
      <c r="I21" s="1" t="s">
        <v>204</v>
      </c>
      <c r="J21" s="1" t="s">
        <v>205</v>
      </c>
      <c r="K21" s="1" t="s">
        <v>82</v>
      </c>
      <c r="L21" s="1">
        <v>14505</v>
      </c>
      <c r="M21" s="1">
        <v>59315</v>
      </c>
      <c r="N21" s="1">
        <v>69992</v>
      </c>
      <c r="O21" s="1">
        <v>55</v>
      </c>
      <c r="P21" s="1">
        <f t="shared" si="3"/>
        <v>32623.25</v>
      </c>
      <c r="Q21" s="1">
        <f t="shared" si="0"/>
        <v>5872.1849999999995</v>
      </c>
      <c r="R21" s="1">
        <f t="shared" si="1"/>
        <v>38495.434999999998</v>
      </c>
      <c r="S21" s="1" t="s">
        <v>42</v>
      </c>
      <c r="T21" s="1" t="s">
        <v>125</v>
      </c>
      <c r="U21" s="1" t="s">
        <v>206</v>
      </c>
      <c r="V21" s="1" t="s">
        <v>56</v>
      </c>
      <c r="W21" s="1" t="s">
        <v>36</v>
      </c>
      <c r="X21" s="1" t="s">
        <v>214</v>
      </c>
      <c r="Y21" s="1" t="s">
        <v>214</v>
      </c>
      <c r="Z21" s="1" t="s">
        <v>36</v>
      </c>
      <c r="AA21" s="1" t="s">
        <v>215</v>
      </c>
      <c r="AC21" s="1">
        <v>0</v>
      </c>
      <c r="AD21" s="1">
        <v>0</v>
      </c>
      <c r="AE21" s="1">
        <v>0</v>
      </c>
      <c r="AF21" s="1">
        <v>0</v>
      </c>
      <c r="AI21" s="1" t="s">
        <v>42</v>
      </c>
      <c r="AJ21" s="1" t="s">
        <v>47</v>
      </c>
      <c r="AK21" s="1">
        <v>0</v>
      </c>
      <c r="AL21" s="1">
        <v>0</v>
      </c>
    </row>
    <row r="22" spans="1:38" x14ac:dyDescent="0.3">
      <c r="A22" s="1">
        <v>8933</v>
      </c>
      <c r="B22" s="1" t="s">
        <v>216</v>
      </c>
      <c r="C22" s="1" t="s">
        <v>217</v>
      </c>
      <c r="D22" s="1" t="s">
        <v>218</v>
      </c>
      <c r="E22" s="1" t="s">
        <v>51</v>
      </c>
      <c r="F22" s="1" t="s">
        <v>219</v>
      </c>
      <c r="G22" s="1" t="s">
        <v>220</v>
      </c>
      <c r="H22" s="1" t="s">
        <v>221</v>
      </c>
      <c r="I22" s="1" t="s">
        <v>222</v>
      </c>
      <c r="J22" s="1" t="s">
        <v>223</v>
      </c>
      <c r="K22" s="1" t="s">
        <v>224</v>
      </c>
      <c r="L22" s="1">
        <v>1307</v>
      </c>
      <c r="M22" s="1">
        <v>4076</v>
      </c>
      <c r="N22" s="1">
        <v>4810</v>
      </c>
      <c r="O22" s="1">
        <v>20</v>
      </c>
      <c r="P22" s="1">
        <f>M22*O22/100</f>
        <v>815.2</v>
      </c>
      <c r="Q22" s="1">
        <f t="shared" si="0"/>
        <v>146.73599999999999</v>
      </c>
      <c r="R22" s="1">
        <f t="shared" si="1"/>
        <v>961.93600000000004</v>
      </c>
      <c r="S22" s="1" t="s">
        <v>42</v>
      </c>
      <c r="T22" s="1" t="s">
        <v>225</v>
      </c>
      <c r="U22" s="1" t="s">
        <v>226</v>
      </c>
      <c r="V22" s="1" t="s">
        <v>157</v>
      </c>
      <c r="W22" s="1" t="s">
        <v>36</v>
      </c>
      <c r="X22" s="1" t="s">
        <v>227</v>
      </c>
      <c r="Y22" s="1" t="s">
        <v>227</v>
      </c>
      <c r="Z22" s="1" t="s">
        <v>36</v>
      </c>
      <c r="AA22" s="1" t="s">
        <v>228</v>
      </c>
      <c r="AC22" s="1">
        <v>0</v>
      </c>
      <c r="AD22" s="1">
        <v>0</v>
      </c>
      <c r="AE22" s="1">
        <v>0</v>
      </c>
      <c r="AF22" s="1">
        <v>0</v>
      </c>
      <c r="AI22" s="1" t="s">
        <v>42</v>
      </c>
      <c r="AJ22" s="1" t="s">
        <v>47</v>
      </c>
      <c r="AK22" s="1">
        <v>0</v>
      </c>
      <c r="AL22" s="1">
        <v>0</v>
      </c>
    </row>
    <row r="23" spans="1:38" x14ac:dyDescent="0.3">
      <c r="A23" s="1">
        <v>8935</v>
      </c>
      <c r="B23" s="1" t="s">
        <v>229</v>
      </c>
      <c r="C23" s="1" t="s">
        <v>230</v>
      </c>
      <c r="D23" s="1" t="s">
        <v>231</v>
      </c>
      <c r="E23" s="1" t="s">
        <v>51</v>
      </c>
      <c r="F23" s="1" t="s">
        <v>79</v>
      </c>
      <c r="G23" s="1" t="s">
        <v>232</v>
      </c>
      <c r="H23" s="1" t="s">
        <v>233</v>
      </c>
      <c r="I23" s="1" t="s">
        <v>123</v>
      </c>
      <c r="J23" s="1" t="s">
        <v>40</v>
      </c>
      <c r="K23" s="1" t="s">
        <v>477</v>
      </c>
      <c r="L23" s="1">
        <v>486</v>
      </c>
      <c r="M23" s="1">
        <v>8128</v>
      </c>
      <c r="N23" s="1">
        <v>9592</v>
      </c>
      <c r="O23" s="1">
        <v>50</v>
      </c>
      <c r="P23" s="1">
        <f>M23*O23/100</f>
        <v>4064</v>
      </c>
      <c r="Q23" s="1">
        <f t="shared" si="0"/>
        <v>731.52</v>
      </c>
      <c r="R23" s="1">
        <f t="shared" si="1"/>
        <v>4795.5200000000004</v>
      </c>
      <c r="S23" s="1" t="s">
        <v>42</v>
      </c>
      <c r="T23" s="1" t="s">
        <v>234</v>
      </c>
      <c r="U23" s="1" t="s">
        <v>235</v>
      </c>
      <c r="V23" s="1" t="s">
        <v>103</v>
      </c>
      <c r="W23" s="1" t="s">
        <v>36</v>
      </c>
      <c r="X23" s="1" t="s">
        <v>236</v>
      </c>
      <c r="Y23" s="1" t="s">
        <v>236</v>
      </c>
      <c r="Z23" s="1" t="s">
        <v>36</v>
      </c>
      <c r="AA23" s="1" t="s">
        <v>237</v>
      </c>
      <c r="AC23" s="1">
        <v>0</v>
      </c>
      <c r="AD23" s="1">
        <v>0</v>
      </c>
      <c r="AE23" s="1">
        <v>0</v>
      </c>
      <c r="AF23" s="1">
        <v>0</v>
      </c>
      <c r="AI23" s="1" t="s">
        <v>42</v>
      </c>
      <c r="AJ23" s="1" t="s">
        <v>47</v>
      </c>
      <c r="AK23" s="1">
        <v>0</v>
      </c>
      <c r="AL23" s="1">
        <v>0</v>
      </c>
    </row>
    <row r="24" spans="1:38" x14ac:dyDescent="0.3">
      <c r="A24" s="1">
        <v>8937</v>
      </c>
      <c r="B24" s="1" t="s">
        <v>238</v>
      </c>
      <c r="C24" s="1" t="s">
        <v>239</v>
      </c>
      <c r="D24" s="1" t="s">
        <v>119</v>
      </c>
      <c r="E24" s="1" t="s">
        <v>51</v>
      </c>
      <c r="F24" s="1" t="s">
        <v>79</v>
      </c>
      <c r="G24" s="1" t="s">
        <v>240</v>
      </c>
      <c r="H24" s="1" t="s">
        <v>241</v>
      </c>
      <c r="I24" s="1" t="s">
        <v>242</v>
      </c>
      <c r="J24" s="1" t="s">
        <v>173</v>
      </c>
      <c r="K24" s="1" t="s">
        <v>124</v>
      </c>
      <c r="L24" s="1">
        <v>0</v>
      </c>
      <c r="M24" s="1">
        <v>3841</v>
      </c>
      <c r="N24" s="1">
        <v>4532</v>
      </c>
      <c r="O24" s="1">
        <v>50</v>
      </c>
      <c r="P24" s="1">
        <f>M24*O24/100</f>
        <v>1920.5</v>
      </c>
      <c r="Q24" s="1">
        <f t="shared" si="0"/>
        <v>345.69</v>
      </c>
      <c r="R24" s="1">
        <f t="shared" si="1"/>
        <v>2266.19</v>
      </c>
      <c r="S24" s="1" t="s">
        <v>42</v>
      </c>
      <c r="T24" s="1" t="s">
        <v>155</v>
      </c>
      <c r="U24" s="1" t="s">
        <v>243</v>
      </c>
      <c r="V24" s="1" t="s">
        <v>244</v>
      </c>
      <c r="W24" s="1" t="s">
        <v>36</v>
      </c>
      <c r="X24" s="1" t="s">
        <v>245</v>
      </c>
      <c r="Y24" s="1" t="s">
        <v>245</v>
      </c>
      <c r="Z24" s="1" t="s">
        <v>36</v>
      </c>
      <c r="AA24" s="1" t="s">
        <v>246</v>
      </c>
      <c r="AC24" s="1">
        <v>0</v>
      </c>
      <c r="AD24" s="1">
        <v>0</v>
      </c>
      <c r="AE24" s="1">
        <v>0</v>
      </c>
      <c r="AF24" s="1">
        <v>0</v>
      </c>
      <c r="AI24" s="1" t="s">
        <v>42</v>
      </c>
      <c r="AJ24" s="1" t="s">
        <v>47</v>
      </c>
      <c r="AK24" s="1">
        <v>0</v>
      </c>
      <c r="AL24" s="1">
        <v>0</v>
      </c>
    </row>
    <row r="25" spans="1:38" x14ac:dyDescent="0.3">
      <c r="A25" s="1">
        <v>8938</v>
      </c>
      <c r="B25" s="1" t="s">
        <v>247</v>
      </c>
      <c r="C25" s="1" t="s">
        <v>248</v>
      </c>
      <c r="D25" s="1" t="s">
        <v>200</v>
      </c>
      <c r="E25" s="1" t="s">
        <v>51</v>
      </c>
      <c r="F25" s="1" t="s">
        <v>201</v>
      </c>
      <c r="G25" s="1" t="s">
        <v>249</v>
      </c>
      <c r="H25" s="1" t="s">
        <v>250</v>
      </c>
      <c r="I25" s="1" t="s">
        <v>123</v>
      </c>
      <c r="J25" s="1" t="s">
        <v>40</v>
      </c>
      <c r="K25" s="1" t="s">
        <v>251</v>
      </c>
      <c r="L25" s="1">
        <v>1606</v>
      </c>
      <c r="M25" s="1">
        <v>10003</v>
      </c>
      <c r="N25" s="1">
        <v>11804</v>
      </c>
      <c r="O25" s="1">
        <v>20</v>
      </c>
      <c r="P25" s="1">
        <f>L25*O25/100</f>
        <v>321.2</v>
      </c>
      <c r="Q25" s="1">
        <f t="shared" si="0"/>
        <v>57.815999999999995</v>
      </c>
      <c r="R25" s="1">
        <f t="shared" si="1"/>
        <v>379.01599999999996</v>
      </c>
      <c r="S25" s="1" t="s">
        <v>42</v>
      </c>
      <c r="T25" s="1" t="s">
        <v>252</v>
      </c>
      <c r="U25" s="1" t="s">
        <v>253</v>
      </c>
      <c r="V25" s="1" t="s">
        <v>157</v>
      </c>
      <c r="W25" s="1" t="s">
        <v>36</v>
      </c>
      <c r="X25" s="1" t="s">
        <v>254</v>
      </c>
      <c r="Y25" s="1" t="s">
        <v>254</v>
      </c>
      <c r="Z25" s="1" t="s">
        <v>36</v>
      </c>
      <c r="AA25" s="1" t="s">
        <v>255</v>
      </c>
      <c r="AC25" s="1">
        <v>0</v>
      </c>
      <c r="AD25" s="1">
        <v>0</v>
      </c>
      <c r="AE25" s="1">
        <v>0</v>
      </c>
      <c r="AF25" s="1">
        <v>0</v>
      </c>
      <c r="AI25" s="1" t="s">
        <v>42</v>
      </c>
      <c r="AJ25" s="1" t="s">
        <v>47</v>
      </c>
      <c r="AK25" s="1">
        <v>0</v>
      </c>
      <c r="AL25" s="1">
        <v>0</v>
      </c>
    </row>
    <row r="26" spans="1:38" x14ac:dyDescent="0.3">
      <c r="A26" s="1">
        <v>8942</v>
      </c>
      <c r="B26" s="1" t="s">
        <v>256</v>
      </c>
      <c r="C26" s="1" t="s">
        <v>257</v>
      </c>
      <c r="D26" s="1" t="s">
        <v>258</v>
      </c>
      <c r="E26" s="1" t="s">
        <v>120</v>
      </c>
      <c r="F26" s="1" t="s">
        <v>219</v>
      </c>
      <c r="G26" s="1" t="s">
        <v>259</v>
      </c>
      <c r="H26" s="1" t="s">
        <v>260</v>
      </c>
      <c r="I26" s="1" t="s">
        <v>172</v>
      </c>
      <c r="J26" s="1" t="s">
        <v>261</v>
      </c>
      <c r="K26" s="1" t="s">
        <v>262</v>
      </c>
      <c r="L26" s="1">
        <v>223</v>
      </c>
      <c r="M26" s="1">
        <v>32487</v>
      </c>
      <c r="N26" s="1">
        <v>38335</v>
      </c>
      <c r="O26" s="1">
        <v>55</v>
      </c>
      <c r="P26" s="1">
        <f>M26*O26/100</f>
        <v>17867.849999999999</v>
      </c>
      <c r="Q26" s="1">
        <f t="shared" si="0"/>
        <v>3216.2129999999997</v>
      </c>
      <c r="R26" s="1">
        <f t="shared" si="1"/>
        <v>21084.062999999998</v>
      </c>
      <c r="S26" s="1" t="s">
        <v>42</v>
      </c>
      <c r="T26" s="1" t="s">
        <v>64</v>
      </c>
      <c r="U26" s="1" t="s">
        <v>65</v>
      </c>
      <c r="V26" s="1" t="s">
        <v>56</v>
      </c>
      <c r="W26" s="1" t="s">
        <v>36</v>
      </c>
      <c r="X26" s="1" t="s">
        <v>263</v>
      </c>
      <c r="Y26" s="1" t="s">
        <v>263</v>
      </c>
      <c r="Z26" s="1" t="s">
        <v>36</v>
      </c>
      <c r="AA26" s="1" t="s">
        <v>264</v>
      </c>
      <c r="AC26" s="1">
        <v>0</v>
      </c>
      <c r="AD26" s="1">
        <v>0</v>
      </c>
      <c r="AE26" s="1">
        <v>0</v>
      </c>
      <c r="AF26" s="1">
        <v>0</v>
      </c>
      <c r="AI26" s="1" t="s">
        <v>42</v>
      </c>
      <c r="AJ26" s="1" t="s">
        <v>47</v>
      </c>
      <c r="AK26" s="1">
        <v>0</v>
      </c>
      <c r="AL26" s="1">
        <v>0</v>
      </c>
    </row>
    <row r="27" spans="1:38" x14ac:dyDescent="0.3">
      <c r="A27" s="1">
        <v>8943</v>
      </c>
      <c r="B27" s="1" t="s">
        <v>265</v>
      </c>
      <c r="C27" s="1" t="s">
        <v>266</v>
      </c>
      <c r="D27" s="1" t="s">
        <v>267</v>
      </c>
      <c r="E27" s="1" t="s">
        <v>120</v>
      </c>
      <c r="F27" s="1" t="s">
        <v>79</v>
      </c>
      <c r="G27" s="1" t="s">
        <v>36</v>
      </c>
      <c r="H27" s="1" t="s">
        <v>268</v>
      </c>
      <c r="I27" s="1" t="s">
        <v>39</v>
      </c>
      <c r="J27" s="1" t="s">
        <v>269</v>
      </c>
      <c r="K27" s="1" t="s">
        <v>82</v>
      </c>
      <c r="L27" s="1">
        <v>0</v>
      </c>
      <c r="M27" s="1">
        <v>2753</v>
      </c>
      <c r="N27" s="1">
        <v>3250</v>
      </c>
      <c r="O27" s="1">
        <v>20</v>
      </c>
      <c r="P27" s="1">
        <f>M27*O27/100</f>
        <v>550.6</v>
      </c>
      <c r="Q27" s="1">
        <f t="shared" si="0"/>
        <v>99.108000000000004</v>
      </c>
      <c r="R27" s="1">
        <f t="shared" si="1"/>
        <v>649.70800000000008</v>
      </c>
      <c r="S27" s="1" t="s">
        <v>42</v>
      </c>
      <c r="T27" s="1" t="s">
        <v>36</v>
      </c>
      <c r="U27" s="1" t="s">
        <v>36</v>
      </c>
      <c r="V27" s="1" t="s">
        <v>113</v>
      </c>
      <c r="W27" s="1" t="s">
        <v>36</v>
      </c>
      <c r="X27" s="1" t="s">
        <v>270</v>
      </c>
      <c r="Y27" s="1" t="s">
        <v>270</v>
      </c>
      <c r="Z27" s="1" t="s">
        <v>36</v>
      </c>
      <c r="AA27" s="1" t="s">
        <v>271</v>
      </c>
      <c r="AC27" s="1">
        <v>0</v>
      </c>
      <c r="AD27" s="1">
        <v>0</v>
      </c>
      <c r="AE27" s="1">
        <v>0</v>
      </c>
      <c r="AF27" s="1">
        <v>0</v>
      </c>
      <c r="AI27" s="1" t="s">
        <v>42</v>
      </c>
      <c r="AJ27" s="1" t="s">
        <v>47</v>
      </c>
      <c r="AK27" s="1">
        <v>0</v>
      </c>
      <c r="AL27" s="1">
        <v>0</v>
      </c>
    </row>
    <row r="28" spans="1:38" x14ac:dyDescent="0.3">
      <c r="A28" s="1">
        <v>8944</v>
      </c>
      <c r="B28" s="1" t="s">
        <v>272</v>
      </c>
      <c r="C28" s="1" t="s">
        <v>273</v>
      </c>
      <c r="D28" s="1" t="s">
        <v>119</v>
      </c>
      <c r="E28" s="1" t="s">
        <v>120</v>
      </c>
      <c r="F28" s="1" t="s">
        <v>201</v>
      </c>
      <c r="G28" s="1" t="s">
        <v>274</v>
      </c>
      <c r="H28" s="1" t="s">
        <v>275</v>
      </c>
      <c r="I28" s="1" t="s">
        <v>242</v>
      </c>
      <c r="J28" s="1" t="s">
        <v>173</v>
      </c>
      <c r="K28" s="1" t="s">
        <v>112</v>
      </c>
      <c r="L28" s="1">
        <v>328</v>
      </c>
      <c r="M28" s="1">
        <v>3919</v>
      </c>
      <c r="N28" s="1">
        <v>4624</v>
      </c>
      <c r="O28" s="1">
        <v>20</v>
      </c>
      <c r="P28" s="1">
        <f>L28*20/100</f>
        <v>65.599999999999994</v>
      </c>
      <c r="Q28" s="1">
        <f t="shared" si="0"/>
        <v>11.807999999999998</v>
      </c>
      <c r="R28" s="1">
        <f t="shared" si="1"/>
        <v>77.407999999999987</v>
      </c>
      <c r="S28" s="1" t="s">
        <v>42</v>
      </c>
      <c r="T28" s="1" t="s">
        <v>276</v>
      </c>
      <c r="U28" s="1" t="s">
        <v>277</v>
      </c>
      <c r="V28" s="1" t="s">
        <v>157</v>
      </c>
      <c r="W28" s="1" t="s">
        <v>36</v>
      </c>
      <c r="X28" s="1" t="s">
        <v>278</v>
      </c>
      <c r="Y28" s="1" t="s">
        <v>278</v>
      </c>
      <c r="Z28" s="1" t="s">
        <v>36</v>
      </c>
      <c r="AA28" s="1" t="s">
        <v>279</v>
      </c>
      <c r="AC28" s="1">
        <v>0</v>
      </c>
      <c r="AD28" s="1">
        <v>0</v>
      </c>
      <c r="AE28" s="1">
        <v>0</v>
      </c>
      <c r="AF28" s="1">
        <v>0</v>
      </c>
      <c r="AI28" s="1" t="s">
        <v>42</v>
      </c>
      <c r="AJ28" s="1" t="s">
        <v>47</v>
      </c>
      <c r="AK28" s="1">
        <v>0</v>
      </c>
      <c r="AL28" s="1">
        <v>0</v>
      </c>
    </row>
    <row r="29" spans="1:38" x14ac:dyDescent="0.3">
      <c r="A29" s="1">
        <v>8947</v>
      </c>
      <c r="B29" s="1" t="s">
        <v>280</v>
      </c>
      <c r="C29" s="1" t="s">
        <v>281</v>
      </c>
      <c r="D29" s="1" t="s">
        <v>282</v>
      </c>
      <c r="E29" s="1" t="s">
        <v>120</v>
      </c>
      <c r="F29" s="1" t="s">
        <v>283</v>
      </c>
      <c r="G29" s="1" t="s">
        <v>284</v>
      </c>
      <c r="H29" s="1" t="s">
        <v>285</v>
      </c>
      <c r="I29" s="1" t="s">
        <v>286</v>
      </c>
      <c r="J29" s="1" t="s">
        <v>287</v>
      </c>
      <c r="K29" s="1" t="s">
        <v>288</v>
      </c>
      <c r="L29" s="1">
        <v>0</v>
      </c>
      <c r="M29" s="1">
        <v>2204</v>
      </c>
      <c r="N29" s="1">
        <v>2600</v>
      </c>
      <c r="O29" s="1">
        <v>40</v>
      </c>
      <c r="P29" s="1">
        <f>M29*O29/100</f>
        <v>881.6</v>
      </c>
      <c r="Q29" s="1">
        <f t="shared" si="0"/>
        <v>158.68799999999999</v>
      </c>
      <c r="R29" s="1">
        <f t="shared" si="1"/>
        <v>1040.288</v>
      </c>
      <c r="S29" s="1" t="s">
        <v>42</v>
      </c>
      <c r="T29" s="1" t="s">
        <v>276</v>
      </c>
      <c r="U29" s="1" t="s">
        <v>289</v>
      </c>
      <c r="V29" s="1" t="s">
        <v>244</v>
      </c>
      <c r="W29" s="1" t="s">
        <v>36</v>
      </c>
      <c r="X29" s="1" t="s">
        <v>290</v>
      </c>
      <c r="Y29" s="1" t="s">
        <v>290</v>
      </c>
      <c r="Z29" s="1" t="s">
        <v>36</v>
      </c>
      <c r="AA29" s="1" t="s">
        <v>291</v>
      </c>
      <c r="AC29" s="1">
        <v>0</v>
      </c>
      <c r="AD29" s="1">
        <v>0</v>
      </c>
      <c r="AE29" s="1">
        <v>0</v>
      </c>
      <c r="AF29" s="1">
        <v>0</v>
      </c>
      <c r="AI29" s="1" t="s">
        <v>42</v>
      </c>
      <c r="AJ29" s="1" t="s">
        <v>47</v>
      </c>
      <c r="AK29" s="1">
        <v>0</v>
      </c>
      <c r="AL29" s="1">
        <v>0</v>
      </c>
    </row>
    <row r="30" spans="1:38" x14ac:dyDescent="0.3">
      <c r="A30" s="1">
        <v>8950</v>
      </c>
      <c r="B30" s="1" t="s">
        <v>292</v>
      </c>
      <c r="C30" s="1" t="s">
        <v>293</v>
      </c>
      <c r="D30" s="1" t="s">
        <v>294</v>
      </c>
      <c r="E30" s="1" t="s">
        <v>120</v>
      </c>
      <c r="F30" s="1" t="s">
        <v>79</v>
      </c>
      <c r="G30" s="1" t="s">
        <v>99</v>
      </c>
      <c r="H30" s="1" t="s">
        <v>295</v>
      </c>
      <c r="I30" s="1" t="s">
        <v>242</v>
      </c>
      <c r="J30" s="1" t="s">
        <v>173</v>
      </c>
      <c r="K30" s="1" t="s">
        <v>296</v>
      </c>
      <c r="L30" s="1">
        <v>24756</v>
      </c>
      <c r="M30" s="1">
        <v>41080</v>
      </c>
      <c r="N30" s="1">
        <v>46388</v>
      </c>
      <c r="O30" s="1">
        <v>30</v>
      </c>
      <c r="P30" s="1">
        <f>M30*O30/100</f>
        <v>12324</v>
      </c>
      <c r="Q30" s="1">
        <f t="shared" si="0"/>
        <v>2218.3199999999997</v>
      </c>
      <c r="R30" s="1">
        <f t="shared" si="1"/>
        <v>14542.32</v>
      </c>
      <c r="S30" s="1" t="s">
        <v>42</v>
      </c>
      <c r="T30" s="1" t="s">
        <v>64</v>
      </c>
      <c r="U30" s="1" t="s">
        <v>297</v>
      </c>
      <c r="V30" s="1" t="s">
        <v>44</v>
      </c>
      <c r="W30" s="1" t="s">
        <v>36</v>
      </c>
      <c r="X30" s="1" t="s">
        <v>298</v>
      </c>
      <c r="Y30" s="1" t="s">
        <v>298</v>
      </c>
      <c r="Z30" s="1" t="s">
        <v>299</v>
      </c>
      <c r="AA30" s="1" t="s">
        <v>300</v>
      </c>
      <c r="AC30" s="1">
        <v>0</v>
      </c>
      <c r="AD30" s="1">
        <v>0</v>
      </c>
      <c r="AE30" s="1">
        <v>0</v>
      </c>
      <c r="AF30" s="1">
        <v>0</v>
      </c>
      <c r="AI30" s="1" t="s">
        <v>42</v>
      </c>
      <c r="AJ30" s="1" t="s">
        <v>47</v>
      </c>
      <c r="AK30" s="1">
        <v>0</v>
      </c>
      <c r="AL30" s="1">
        <v>0</v>
      </c>
    </row>
    <row r="31" spans="1:38" x14ac:dyDescent="0.3">
      <c r="A31" s="1">
        <v>8952</v>
      </c>
      <c r="B31" s="1" t="s">
        <v>301</v>
      </c>
      <c r="C31" s="1" t="s">
        <v>302</v>
      </c>
      <c r="D31" s="1" t="s">
        <v>303</v>
      </c>
      <c r="E31" s="1" t="s">
        <v>304</v>
      </c>
      <c r="F31" s="1" t="s">
        <v>201</v>
      </c>
      <c r="G31" s="1" t="s">
        <v>305</v>
      </c>
      <c r="H31" s="1" t="s">
        <v>306</v>
      </c>
      <c r="I31" s="1" t="s">
        <v>242</v>
      </c>
      <c r="J31" s="1" t="s">
        <v>173</v>
      </c>
      <c r="K31" s="1" t="s">
        <v>251</v>
      </c>
      <c r="L31" s="1">
        <v>5728</v>
      </c>
      <c r="M31" s="1">
        <v>22152</v>
      </c>
      <c r="N31" s="1">
        <v>24053</v>
      </c>
      <c r="O31" s="1">
        <v>60</v>
      </c>
      <c r="P31" s="1">
        <f>M31*O31/100</f>
        <v>13291.2</v>
      </c>
      <c r="Q31" s="1">
        <f t="shared" si="0"/>
        <v>2392.4160000000002</v>
      </c>
      <c r="R31" s="1">
        <f t="shared" si="1"/>
        <v>15683.616000000002</v>
      </c>
      <c r="S31" s="1" t="s">
        <v>42</v>
      </c>
      <c r="T31" s="1" t="s">
        <v>307</v>
      </c>
      <c r="U31" s="1" t="s">
        <v>308</v>
      </c>
      <c r="V31" s="1" t="s">
        <v>44</v>
      </c>
      <c r="W31" s="1" t="s">
        <v>36</v>
      </c>
      <c r="X31" s="1" t="s">
        <v>309</v>
      </c>
      <c r="Y31" s="1" t="s">
        <v>309</v>
      </c>
      <c r="Z31" s="1" t="s">
        <v>36</v>
      </c>
      <c r="AA31" s="1" t="s">
        <v>310</v>
      </c>
      <c r="AC31" s="1">
        <v>0</v>
      </c>
      <c r="AD31" s="1">
        <v>0</v>
      </c>
      <c r="AE31" s="1">
        <v>0</v>
      </c>
      <c r="AF31" s="1">
        <v>0</v>
      </c>
      <c r="AI31" s="1" t="s">
        <v>42</v>
      </c>
      <c r="AJ31" s="1" t="s">
        <v>47</v>
      </c>
      <c r="AK31" s="1">
        <v>0</v>
      </c>
      <c r="AL31" s="1">
        <v>0</v>
      </c>
    </row>
    <row r="32" spans="1:38" x14ac:dyDescent="0.3">
      <c r="A32" s="1">
        <v>8954</v>
      </c>
      <c r="B32" s="1" t="s">
        <v>311</v>
      </c>
      <c r="C32" s="1" t="s">
        <v>312</v>
      </c>
      <c r="D32" s="1" t="s">
        <v>313</v>
      </c>
      <c r="E32" s="1" t="s">
        <v>51</v>
      </c>
      <c r="F32" s="1" t="s">
        <v>201</v>
      </c>
      <c r="G32" s="1" t="s">
        <v>314</v>
      </c>
      <c r="H32" s="1" t="s">
        <v>315</v>
      </c>
      <c r="I32" s="1" t="s">
        <v>316</v>
      </c>
      <c r="J32" s="1" t="s">
        <v>317</v>
      </c>
      <c r="K32" s="1" t="s">
        <v>224</v>
      </c>
      <c r="L32" s="1">
        <v>10251</v>
      </c>
      <c r="M32" s="1">
        <v>26350</v>
      </c>
      <c r="N32" s="1">
        <v>29008</v>
      </c>
      <c r="O32" s="1">
        <v>45</v>
      </c>
      <c r="P32" s="1">
        <f>M32*O32/100</f>
        <v>11857.5</v>
      </c>
      <c r="Q32" s="1">
        <f t="shared" si="0"/>
        <v>2134.35</v>
      </c>
      <c r="R32" s="1">
        <f t="shared" si="1"/>
        <v>13991.85</v>
      </c>
      <c r="S32" s="1" t="s">
        <v>42</v>
      </c>
      <c r="T32" s="1" t="s">
        <v>307</v>
      </c>
      <c r="U32" s="1" t="s">
        <v>318</v>
      </c>
      <c r="V32" s="1" t="s">
        <v>44</v>
      </c>
      <c r="W32" s="1" t="s">
        <v>36</v>
      </c>
      <c r="X32" s="1" t="s">
        <v>319</v>
      </c>
      <c r="Y32" s="1" t="s">
        <v>319</v>
      </c>
      <c r="Z32" s="1" t="s">
        <v>36</v>
      </c>
      <c r="AA32" s="1" t="s">
        <v>320</v>
      </c>
      <c r="AC32" s="1">
        <v>0</v>
      </c>
      <c r="AD32" s="1">
        <v>0</v>
      </c>
      <c r="AE32" s="1">
        <v>0</v>
      </c>
      <c r="AF32" s="1">
        <v>0</v>
      </c>
      <c r="AI32" s="1" t="s">
        <v>42</v>
      </c>
      <c r="AJ32" s="1" t="s">
        <v>47</v>
      </c>
      <c r="AK32" s="1">
        <v>0</v>
      </c>
      <c r="AL32" s="1">
        <v>0</v>
      </c>
    </row>
    <row r="33" spans="1:38" x14ac:dyDescent="0.3">
      <c r="A33" s="1">
        <v>8956</v>
      </c>
      <c r="B33" s="1" t="s">
        <v>321</v>
      </c>
      <c r="C33" s="1" t="s">
        <v>322</v>
      </c>
      <c r="D33" s="1" t="s">
        <v>119</v>
      </c>
      <c r="E33" s="1" t="s">
        <v>51</v>
      </c>
      <c r="F33" s="1" t="s">
        <v>201</v>
      </c>
      <c r="G33" s="1" t="s">
        <v>323</v>
      </c>
      <c r="H33" s="1" t="s">
        <v>324</v>
      </c>
      <c r="I33" s="1" t="s">
        <v>286</v>
      </c>
      <c r="J33" s="1" t="s">
        <v>287</v>
      </c>
      <c r="K33" s="1" t="s">
        <v>124</v>
      </c>
      <c r="L33" s="1">
        <v>0</v>
      </c>
      <c r="M33" s="1">
        <v>3841</v>
      </c>
      <c r="N33" s="1">
        <v>4532</v>
      </c>
      <c r="O33" s="1">
        <v>50</v>
      </c>
      <c r="P33" s="1">
        <f>M33*O33/100</f>
        <v>1920.5</v>
      </c>
      <c r="Q33" s="1">
        <f t="shared" si="0"/>
        <v>345.69</v>
      </c>
      <c r="R33" s="1">
        <f t="shared" si="1"/>
        <v>2266.19</v>
      </c>
      <c r="S33" s="1" t="s">
        <v>42</v>
      </c>
      <c r="T33" s="1" t="s">
        <v>325</v>
      </c>
      <c r="U33" s="1" t="s">
        <v>326</v>
      </c>
      <c r="V33" s="1" t="s">
        <v>244</v>
      </c>
      <c r="W33" s="1" t="s">
        <v>36</v>
      </c>
      <c r="X33" s="1" t="s">
        <v>327</v>
      </c>
      <c r="Y33" s="1" t="s">
        <v>327</v>
      </c>
      <c r="Z33" s="1" t="s">
        <v>36</v>
      </c>
      <c r="AA33" s="1" t="s">
        <v>328</v>
      </c>
      <c r="AC33" s="1">
        <v>0</v>
      </c>
      <c r="AD33" s="1">
        <v>0</v>
      </c>
      <c r="AE33" s="1">
        <v>0</v>
      </c>
      <c r="AF33" s="1">
        <v>0</v>
      </c>
      <c r="AI33" s="1" t="s">
        <v>42</v>
      </c>
      <c r="AJ33" s="1" t="s">
        <v>47</v>
      </c>
      <c r="AK33" s="1">
        <v>0</v>
      </c>
      <c r="AL33" s="1">
        <v>0</v>
      </c>
    </row>
    <row r="34" spans="1:38" x14ac:dyDescent="0.3">
      <c r="A34" s="1">
        <v>8959</v>
      </c>
      <c r="B34" s="1" t="s">
        <v>329</v>
      </c>
      <c r="C34" s="1" t="s">
        <v>330</v>
      </c>
      <c r="D34" s="1" t="s">
        <v>200</v>
      </c>
      <c r="E34" s="1" t="s">
        <v>51</v>
      </c>
      <c r="F34" s="1" t="s">
        <v>201</v>
      </c>
      <c r="G34" s="1" t="s">
        <v>99</v>
      </c>
      <c r="H34" s="1" t="s">
        <v>331</v>
      </c>
      <c r="I34" s="1" t="s">
        <v>172</v>
      </c>
      <c r="J34" s="1" t="s">
        <v>287</v>
      </c>
      <c r="K34" s="1" t="s">
        <v>41</v>
      </c>
      <c r="L34" s="1">
        <v>7420</v>
      </c>
      <c r="M34" s="1">
        <v>36722</v>
      </c>
      <c r="N34" s="1">
        <v>43332</v>
      </c>
      <c r="O34" s="1">
        <v>55</v>
      </c>
      <c r="P34" s="1">
        <f>M34*O34/100</f>
        <v>20197.099999999999</v>
      </c>
      <c r="Q34" s="1">
        <f t="shared" si="0"/>
        <v>3635.4779999999996</v>
      </c>
      <c r="R34" s="1">
        <f t="shared" si="1"/>
        <v>23832.577999999998</v>
      </c>
      <c r="S34" s="1" t="s">
        <v>42</v>
      </c>
      <c r="T34" s="1" t="s">
        <v>64</v>
      </c>
      <c r="U34" s="1" t="s">
        <v>332</v>
      </c>
      <c r="V34" s="1" t="s">
        <v>56</v>
      </c>
      <c r="W34" s="1" t="s">
        <v>36</v>
      </c>
      <c r="X34" s="1" t="s">
        <v>333</v>
      </c>
      <c r="Y34" s="1" t="s">
        <v>334</v>
      </c>
      <c r="Z34" s="1" t="s">
        <v>335</v>
      </c>
      <c r="AA34" s="1" t="s">
        <v>336</v>
      </c>
      <c r="AC34" s="1">
        <v>0</v>
      </c>
      <c r="AD34" s="1">
        <v>0</v>
      </c>
      <c r="AE34" s="1">
        <v>0</v>
      </c>
      <c r="AF34" s="1">
        <v>0</v>
      </c>
      <c r="AI34" s="1" t="s">
        <v>42</v>
      </c>
      <c r="AJ34" s="1" t="s">
        <v>47</v>
      </c>
      <c r="AK34" s="1">
        <v>0</v>
      </c>
      <c r="AL34" s="1">
        <v>0</v>
      </c>
    </row>
    <row r="35" spans="1:38" x14ac:dyDescent="0.3">
      <c r="A35" s="1">
        <v>8960</v>
      </c>
      <c r="B35" s="1" t="s">
        <v>265</v>
      </c>
      <c r="C35" s="1" t="s">
        <v>337</v>
      </c>
      <c r="D35" s="1" t="s">
        <v>338</v>
      </c>
      <c r="E35" s="1" t="s">
        <v>120</v>
      </c>
      <c r="F35" s="1" t="s">
        <v>283</v>
      </c>
      <c r="G35" s="1" t="s">
        <v>339</v>
      </c>
      <c r="H35" s="1" t="s">
        <v>834</v>
      </c>
      <c r="I35" s="1" t="s">
        <v>286</v>
      </c>
      <c r="J35" s="1" t="s">
        <v>287</v>
      </c>
      <c r="K35" s="1" t="s">
        <v>82</v>
      </c>
      <c r="L35" s="1">
        <v>0</v>
      </c>
      <c r="M35" s="1">
        <v>7317</v>
      </c>
      <c r="N35" s="1">
        <v>8634</v>
      </c>
      <c r="O35" s="1">
        <v>60</v>
      </c>
      <c r="P35" s="1">
        <f>M35*O35/100</f>
        <v>4390.2</v>
      </c>
      <c r="Q35" s="1">
        <f t="shared" si="0"/>
        <v>790.23599999999999</v>
      </c>
      <c r="R35" s="1">
        <f t="shared" si="1"/>
        <v>5180.4359999999997</v>
      </c>
      <c r="S35" s="1" t="s">
        <v>42</v>
      </c>
      <c r="T35" s="1" t="s">
        <v>340</v>
      </c>
      <c r="U35" s="1" t="s">
        <v>341</v>
      </c>
      <c r="V35" s="1" t="s">
        <v>103</v>
      </c>
      <c r="W35" s="1" t="s">
        <v>36</v>
      </c>
      <c r="X35" s="1" t="s">
        <v>342</v>
      </c>
      <c r="Y35" s="1" t="s">
        <v>342</v>
      </c>
      <c r="Z35" s="1" t="s">
        <v>36</v>
      </c>
      <c r="AA35" s="1" t="s">
        <v>343</v>
      </c>
      <c r="AC35" s="1">
        <v>0</v>
      </c>
      <c r="AD35" s="1">
        <v>0</v>
      </c>
      <c r="AE35" s="1">
        <v>0</v>
      </c>
      <c r="AF35" s="1">
        <v>0</v>
      </c>
      <c r="AI35" s="1" t="s">
        <v>42</v>
      </c>
      <c r="AJ35" s="1" t="s">
        <v>47</v>
      </c>
      <c r="AK35" s="1">
        <v>0</v>
      </c>
      <c r="AL35" s="1">
        <v>0</v>
      </c>
    </row>
    <row r="36" spans="1:38" x14ac:dyDescent="0.3">
      <c r="A36" s="1">
        <v>8961</v>
      </c>
      <c r="B36" s="1" t="s">
        <v>344</v>
      </c>
      <c r="C36" s="1" t="s">
        <v>345</v>
      </c>
      <c r="D36" s="1" t="s">
        <v>346</v>
      </c>
      <c r="E36" s="1" t="s">
        <v>120</v>
      </c>
      <c r="F36" s="1" t="s">
        <v>347</v>
      </c>
      <c r="G36" s="1" t="s">
        <v>348</v>
      </c>
      <c r="H36" s="1" t="s">
        <v>349</v>
      </c>
      <c r="I36" s="1" t="s">
        <v>286</v>
      </c>
      <c r="J36" s="1" t="s">
        <v>287</v>
      </c>
      <c r="K36" s="1" t="s">
        <v>41</v>
      </c>
      <c r="L36" s="1">
        <v>209</v>
      </c>
      <c r="M36" s="1">
        <v>42666</v>
      </c>
      <c r="N36" s="1">
        <v>50346</v>
      </c>
      <c r="O36" s="1">
        <v>55</v>
      </c>
      <c r="P36" s="1">
        <f>M36*O36/100</f>
        <v>23466.3</v>
      </c>
      <c r="Q36" s="1">
        <f t="shared" si="0"/>
        <v>4223.9339999999993</v>
      </c>
      <c r="R36" s="1">
        <f t="shared" si="1"/>
        <v>27690.233999999997</v>
      </c>
      <c r="S36" s="1" t="s">
        <v>42</v>
      </c>
      <c r="T36" s="1" t="s">
        <v>350</v>
      </c>
      <c r="U36" s="1" t="s">
        <v>351</v>
      </c>
      <c r="V36" s="1" t="s">
        <v>56</v>
      </c>
      <c r="W36" s="1" t="s">
        <v>36</v>
      </c>
      <c r="X36" s="1" t="s">
        <v>352</v>
      </c>
      <c r="Y36" s="1" t="s">
        <v>352</v>
      </c>
      <c r="Z36" s="1" t="s">
        <v>36</v>
      </c>
      <c r="AA36" s="1" t="s">
        <v>353</v>
      </c>
      <c r="AC36" s="1">
        <v>0</v>
      </c>
      <c r="AD36" s="1">
        <v>0</v>
      </c>
      <c r="AE36" s="1">
        <v>0</v>
      </c>
      <c r="AF36" s="1">
        <v>0</v>
      </c>
      <c r="AI36" s="1" t="s">
        <v>42</v>
      </c>
      <c r="AJ36" s="1" t="s">
        <v>47</v>
      </c>
      <c r="AK36" s="1">
        <v>0</v>
      </c>
      <c r="AL36" s="1">
        <v>0</v>
      </c>
    </row>
    <row r="37" spans="1:38" x14ac:dyDescent="0.3">
      <c r="A37" s="1">
        <v>8964</v>
      </c>
      <c r="B37" s="1" t="s">
        <v>354</v>
      </c>
      <c r="C37" s="1" t="s">
        <v>355</v>
      </c>
      <c r="D37" s="1" t="s">
        <v>356</v>
      </c>
      <c r="E37" s="1" t="s">
        <v>120</v>
      </c>
      <c r="F37" s="1" t="s">
        <v>79</v>
      </c>
      <c r="G37" s="1" t="s">
        <v>99</v>
      </c>
      <c r="H37" s="1" t="s">
        <v>357</v>
      </c>
      <c r="I37" s="1" t="s">
        <v>172</v>
      </c>
      <c r="J37" s="1" t="s">
        <v>261</v>
      </c>
      <c r="K37" s="1" t="s">
        <v>82</v>
      </c>
      <c r="L37" s="1">
        <v>1365</v>
      </c>
      <c r="M37" s="1">
        <v>9281</v>
      </c>
      <c r="N37" s="1">
        <v>10952</v>
      </c>
      <c r="O37" s="1">
        <v>60</v>
      </c>
      <c r="P37" s="1">
        <f>M37*O37/100</f>
        <v>5568.6</v>
      </c>
      <c r="Q37" s="1">
        <f t="shared" si="0"/>
        <v>1002.3480000000001</v>
      </c>
      <c r="R37" s="1">
        <f t="shared" si="1"/>
        <v>6570.9480000000003</v>
      </c>
      <c r="S37" s="1" t="s">
        <v>42</v>
      </c>
      <c r="T37" s="1" t="s">
        <v>358</v>
      </c>
      <c r="U37" s="1" t="s">
        <v>359</v>
      </c>
      <c r="V37" s="1" t="s">
        <v>103</v>
      </c>
      <c r="W37" s="1" t="s">
        <v>36</v>
      </c>
      <c r="X37" s="1" t="s">
        <v>360</v>
      </c>
      <c r="Y37" s="1" t="s">
        <v>360</v>
      </c>
      <c r="Z37" s="1" t="s">
        <v>361</v>
      </c>
      <c r="AA37" s="1" t="s">
        <v>362</v>
      </c>
      <c r="AC37" s="1">
        <v>63</v>
      </c>
      <c r="AD37" s="1">
        <v>0</v>
      </c>
      <c r="AE37" s="1">
        <v>60</v>
      </c>
      <c r="AF37" s="1">
        <v>0</v>
      </c>
      <c r="AI37" s="1" t="s">
        <v>42</v>
      </c>
      <c r="AJ37" s="1" t="s">
        <v>47</v>
      </c>
      <c r="AK37" s="1">
        <v>5847.03</v>
      </c>
      <c r="AL37" s="1">
        <v>5568.6</v>
      </c>
    </row>
    <row r="38" spans="1:38" x14ac:dyDescent="0.3">
      <c r="A38" s="1">
        <v>8966</v>
      </c>
      <c r="B38" s="1" t="s">
        <v>363</v>
      </c>
      <c r="C38" s="1" t="s">
        <v>364</v>
      </c>
      <c r="D38" s="1" t="s">
        <v>365</v>
      </c>
      <c r="E38" s="1" t="s">
        <v>120</v>
      </c>
      <c r="F38" s="1" t="s">
        <v>219</v>
      </c>
      <c r="G38" s="1" t="s">
        <v>366</v>
      </c>
      <c r="H38" s="1" t="s">
        <v>367</v>
      </c>
      <c r="I38" s="1" t="s">
        <v>172</v>
      </c>
      <c r="J38" s="1" t="s">
        <v>261</v>
      </c>
      <c r="K38" s="1" t="s">
        <v>41</v>
      </c>
      <c r="L38" s="1">
        <v>313</v>
      </c>
      <c r="M38" s="1">
        <v>29946</v>
      </c>
      <c r="N38" s="1">
        <v>35336</v>
      </c>
      <c r="O38" s="1">
        <v>55</v>
      </c>
      <c r="P38" s="1">
        <f>M38*O38/100</f>
        <v>16470.3</v>
      </c>
      <c r="Q38" s="1">
        <f t="shared" si="0"/>
        <v>2964.6539999999995</v>
      </c>
      <c r="R38" s="1">
        <f t="shared" si="1"/>
        <v>19434.953999999998</v>
      </c>
      <c r="S38" s="1" t="s">
        <v>42</v>
      </c>
      <c r="T38" s="1" t="s">
        <v>64</v>
      </c>
      <c r="U38" s="1" t="s">
        <v>65</v>
      </c>
      <c r="V38" s="1" t="s">
        <v>56</v>
      </c>
      <c r="W38" s="1" t="s">
        <v>36</v>
      </c>
      <c r="X38" s="1" t="s">
        <v>368</v>
      </c>
      <c r="Y38" s="1" t="s">
        <v>368</v>
      </c>
      <c r="Z38" s="1" t="s">
        <v>36</v>
      </c>
      <c r="AA38" s="1" t="s">
        <v>369</v>
      </c>
      <c r="AC38" s="1">
        <v>0</v>
      </c>
      <c r="AD38" s="1">
        <v>0</v>
      </c>
      <c r="AE38" s="1">
        <v>0</v>
      </c>
      <c r="AF38" s="1">
        <v>0</v>
      </c>
      <c r="AI38" s="1" t="s">
        <v>42</v>
      </c>
      <c r="AJ38" s="1" t="s">
        <v>47</v>
      </c>
      <c r="AK38" s="1">
        <v>0</v>
      </c>
      <c r="AL38" s="1">
        <v>0</v>
      </c>
    </row>
    <row r="39" spans="1:38" x14ac:dyDescent="0.3">
      <c r="A39" s="1">
        <v>8968</v>
      </c>
      <c r="B39" s="1" t="s">
        <v>370</v>
      </c>
      <c r="C39" s="1" t="s">
        <v>371</v>
      </c>
      <c r="D39" s="1" t="s">
        <v>372</v>
      </c>
      <c r="E39" s="1" t="s">
        <v>120</v>
      </c>
      <c r="F39" s="1" t="s">
        <v>79</v>
      </c>
      <c r="G39" s="1" t="s">
        <v>373</v>
      </c>
      <c r="H39" s="1" t="s">
        <v>374</v>
      </c>
      <c r="I39" s="1" t="s">
        <v>172</v>
      </c>
      <c r="J39" s="1" t="s">
        <v>261</v>
      </c>
      <c r="K39" s="1" t="s">
        <v>224</v>
      </c>
      <c r="L39" s="1">
        <v>255</v>
      </c>
      <c r="M39" s="1">
        <v>31867</v>
      </c>
      <c r="N39" s="1">
        <v>37603</v>
      </c>
      <c r="O39" s="1">
        <v>65</v>
      </c>
      <c r="P39" s="1">
        <f>M39*O39/100</f>
        <v>20713.55</v>
      </c>
      <c r="Q39" s="1">
        <f t="shared" si="0"/>
        <v>3728.4389999999999</v>
      </c>
      <c r="R39" s="1">
        <f t="shared" si="1"/>
        <v>24441.988999999998</v>
      </c>
      <c r="S39" s="1" t="s">
        <v>42</v>
      </c>
      <c r="T39" s="1" t="s">
        <v>125</v>
      </c>
      <c r="U39" s="1" t="s">
        <v>375</v>
      </c>
      <c r="V39" s="1" t="s">
        <v>56</v>
      </c>
      <c r="W39" s="1" t="s">
        <v>36</v>
      </c>
      <c r="X39" s="1" t="s">
        <v>376</v>
      </c>
      <c r="Y39" s="1" t="s">
        <v>376</v>
      </c>
      <c r="Z39" s="1" t="s">
        <v>36</v>
      </c>
      <c r="AA39" s="1" t="s">
        <v>377</v>
      </c>
      <c r="AC39" s="1">
        <v>0</v>
      </c>
      <c r="AD39" s="1">
        <v>0</v>
      </c>
      <c r="AE39" s="1">
        <v>0</v>
      </c>
      <c r="AF39" s="1">
        <v>0</v>
      </c>
      <c r="AI39" s="1" t="s">
        <v>42</v>
      </c>
      <c r="AJ39" s="1" t="s">
        <v>47</v>
      </c>
      <c r="AK39" s="1">
        <v>0</v>
      </c>
      <c r="AL39" s="1">
        <v>0</v>
      </c>
    </row>
    <row r="40" spans="1:38" x14ac:dyDescent="0.3">
      <c r="A40" s="1">
        <v>8969</v>
      </c>
      <c r="B40" s="1" t="s">
        <v>378</v>
      </c>
      <c r="C40" s="1" t="s">
        <v>379</v>
      </c>
      <c r="D40" s="1" t="s">
        <v>372</v>
      </c>
      <c r="E40" s="1" t="s">
        <v>120</v>
      </c>
      <c r="F40" s="1" t="s">
        <v>79</v>
      </c>
      <c r="G40" s="1" t="s">
        <v>380</v>
      </c>
      <c r="H40" s="1" t="s">
        <v>381</v>
      </c>
      <c r="I40" s="1" t="s">
        <v>172</v>
      </c>
      <c r="J40" s="1" t="s">
        <v>287</v>
      </c>
      <c r="K40" s="1" t="s">
        <v>224</v>
      </c>
      <c r="L40" s="1">
        <v>290</v>
      </c>
      <c r="M40" s="1">
        <v>42332</v>
      </c>
      <c r="N40" s="1">
        <v>49952</v>
      </c>
      <c r="O40" s="1">
        <v>65</v>
      </c>
      <c r="P40" s="1">
        <f>M40*O40/100</f>
        <v>27515.8</v>
      </c>
      <c r="Q40" s="1">
        <f t="shared" si="0"/>
        <v>4952.8440000000001</v>
      </c>
      <c r="R40" s="1">
        <f t="shared" si="1"/>
        <v>32468.644</v>
      </c>
      <c r="S40" s="1" t="s">
        <v>42</v>
      </c>
      <c r="T40" s="1" t="s">
        <v>125</v>
      </c>
      <c r="U40" s="1" t="s">
        <v>382</v>
      </c>
      <c r="V40" s="1" t="s">
        <v>56</v>
      </c>
      <c r="W40" s="1" t="s">
        <v>36</v>
      </c>
      <c r="X40" s="1" t="s">
        <v>383</v>
      </c>
      <c r="Y40" s="1" t="s">
        <v>383</v>
      </c>
      <c r="Z40" s="1" t="s">
        <v>36</v>
      </c>
      <c r="AA40" s="1" t="s">
        <v>384</v>
      </c>
      <c r="AC40" s="1">
        <v>0</v>
      </c>
      <c r="AD40" s="1">
        <v>0</v>
      </c>
      <c r="AE40" s="1">
        <v>0</v>
      </c>
      <c r="AF40" s="1">
        <v>0</v>
      </c>
      <c r="AI40" s="1" t="s">
        <v>42</v>
      </c>
      <c r="AJ40" s="1" t="s">
        <v>47</v>
      </c>
      <c r="AK40" s="1">
        <v>0</v>
      </c>
      <c r="AL40" s="1">
        <v>0</v>
      </c>
    </row>
    <row r="41" spans="1:38" x14ac:dyDescent="0.3">
      <c r="A41" s="1">
        <v>8977</v>
      </c>
      <c r="B41" s="1" t="s">
        <v>385</v>
      </c>
      <c r="C41" s="1" t="s">
        <v>386</v>
      </c>
      <c r="D41" s="1" t="s">
        <v>387</v>
      </c>
      <c r="E41" s="1" t="s">
        <v>51</v>
      </c>
      <c r="F41" s="1" t="s">
        <v>79</v>
      </c>
      <c r="G41" s="1" t="s">
        <v>99</v>
      </c>
      <c r="H41" s="1" t="s">
        <v>388</v>
      </c>
      <c r="I41" s="1" t="s">
        <v>389</v>
      </c>
      <c r="J41" s="1" t="s">
        <v>390</v>
      </c>
      <c r="K41" s="1" t="s">
        <v>82</v>
      </c>
      <c r="L41" s="1">
        <v>1049</v>
      </c>
      <c r="M41" s="1">
        <v>8965</v>
      </c>
      <c r="N41" s="1">
        <v>10579</v>
      </c>
      <c r="O41" s="1">
        <v>60</v>
      </c>
      <c r="P41" s="1">
        <f>M41*O41/100</f>
        <v>5379</v>
      </c>
      <c r="Q41" s="1">
        <f t="shared" si="0"/>
        <v>968.21999999999991</v>
      </c>
      <c r="R41" s="1">
        <f t="shared" si="1"/>
        <v>6347.22</v>
      </c>
      <c r="S41" s="1" t="s">
        <v>42</v>
      </c>
      <c r="T41" s="1" t="s">
        <v>391</v>
      </c>
      <c r="U41" s="1" t="s">
        <v>189</v>
      </c>
      <c r="V41" s="1" t="s">
        <v>103</v>
      </c>
      <c r="W41" s="1" t="s">
        <v>36</v>
      </c>
      <c r="X41" s="1" t="s">
        <v>392</v>
      </c>
      <c r="Y41" s="1" t="s">
        <v>393</v>
      </c>
      <c r="Z41" s="1" t="s">
        <v>394</v>
      </c>
      <c r="AA41" s="1" t="s">
        <v>395</v>
      </c>
      <c r="AC41" s="1">
        <v>0</v>
      </c>
      <c r="AD41" s="1">
        <v>0</v>
      </c>
      <c r="AE41" s="1">
        <v>0</v>
      </c>
      <c r="AF41" s="1">
        <v>0</v>
      </c>
      <c r="AI41" s="1" t="s">
        <v>42</v>
      </c>
      <c r="AJ41" s="1" t="s">
        <v>47</v>
      </c>
      <c r="AK41" s="1">
        <v>0</v>
      </c>
      <c r="AL41" s="1">
        <v>0</v>
      </c>
    </row>
    <row r="42" spans="1:38" x14ac:dyDescent="0.3">
      <c r="A42" s="1">
        <v>8978</v>
      </c>
      <c r="B42" s="1" t="s">
        <v>396</v>
      </c>
      <c r="C42" s="1" t="s">
        <v>397</v>
      </c>
      <c r="D42" s="1" t="s">
        <v>398</v>
      </c>
      <c r="E42" s="1" t="s">
        <v>51</v>
      </c>
      <c r="F42" s="1" t="s">
        <v>219</v>
      </c>
      <c r="G42" s="1" t="s">
        <v>99</v>
      </c>
      <c r="H42" s="1" t="s">
        <v>399</v>
      </c>
      <c r="I42" s="1" t="s">
        <v>389</v>
      </c>
      <c r="J42" s="1" t="s">
        <v>390</v>
      </c>
      <c r="K42" s="1" t="s">
        <v>262</v>
      </c>
      <c r="L42" s="1">
        <v>618</v>
      </c>
      <c r="M42" s="1">
        <v>58861</v>
      </c>
      <c r="N42" s="1">
        <v>69455</v>
      </c>
      <c r="O42" s="1">
        <v>55</v>
      </c>
      <c r="P42" s="1">
        <f>M42*O42/100</f>
        <v>32373.55</v>
      </c>
      <c r="Q42" s="1">
        <f t="shared" si="0"/>
        <v>5827.2389999999996</v>
      </c>
      <c r="R42" s="1">
        <f t="shared" si="1"/>
        <v>38200.788999999997</v>
      </c>
      <c r="S42" s="1" t="s">
        <v>42</v>
      </c>
      <c r="T42" s="1" t="s">
        <v>400</v>
      </c>
      <c r="U42" s="1" t="s">
        <v>401</v>
      </c>
      <c r="V42" s="1" t="s">
        <v>56</v>
      </c>
      <c r="W42" s="1" t="s">
        <v>36</v>
      </c>
      <c r="X42" s="1" t="s">
        <v>402</v>
      </c>
      <c r="Y42" s="1" t="s">
        <v>403</v>
      </c>
      <c r="Z42" s="1" t="s">
        <v>36</v>
      </c>
      <c r="AA42" s="1" t="s">
        <v>404</v>
      </c>
      <c r="AC42" s="1">
        <v>0</v>
      </c>
      <c r="AD42" s="1">
        <v>0</v>
      </c>
      <c r="AE42" s="1">
        <v>0</v>
      </c>
      <c r="AF42" s="1">
        <v>0</v>
      </c>
      <c r="AI42" s="1" t="s">
        <v>42</v>
      </c>
      <c r="AJ42" s="1" t="s">
        <v>47</v>
      </c>
      <c r="AK42" s="1">
        <v>0</v>
      </c>
      <c r="AL42" s="1">
        <v>0</v>
      </c>
    </row>
    <row r="43" spans="1:38" x14ac:dyDescent="0.3">
      <c r="A43" s="1">
        <v>8979</v>
      </c>
      <c r="B43" s="1" t="s">
        <v>405</v>
      </c>
      <c r="C43" s="1" t="s">
        <v>406</v>
      </c>
      <c r="D43" s="1" t="s">
        <v>407</v>
      </c>
      <c r="E43" s="1" t="s">
        <v>51</v>
      </c>
      <c r="F43" s="1" t="s">
        <v>79</v>
      </c>
      <c r="G43" s="1" t="s">
        <v>408</v>
      </c>
      <c r="H43" s="1" t="s">
        <v>409</v>
      </c>
      <c r="I43" s="1" t="s">
        <v>316</v>
      </c>
      <c r="J43" s="1" t="s">
        <v>317</v>
      </c>
      <c r="K43" s="1" t="s">
        <v>82</v>
      </c>
      <c r="L43" s="1">
        <v>0</v>
      </c>
      <c r="M43" s="1">
        <v>1253</v>
      </c>
      <c r="N43" s="1">
        <v>1479</v>
      </c>
      <c r="O43" s="1">
        <v>20</v>
      </c>
      <c r="P43" s="1">
        <f>M43*O43/100</f>
        <v>250.6</v>
      </c>
      <c r="Q43" s="1">
        <f t="shared" si="0"/>
        <v>45.107999999999997</v>
      </c>
      <c r="R43" s="1">
        <f t="shared" si="1"/>
        <v>295.70799999999997</v>
      </c>
      <c r="S43" s="1" t="s">
        <v>42</v>
      </c>
      <c r="T43" s="1" t="s">
        <v>410</v>
      </c>
      <c r="U43" s="1" t="s">
        <v>411</v>
      </c>
      <c r="V43" s="1" t="s">
        <v>412</v>
      </c>
      <c r="W43" s="1" t="s">
        <v>36</v>
      </c>
      <c r="X43" s="1" t="s">
        <v>413</v>
      </c>
      <c r="Y43" s="1" t="s">
        <v>414</v>
      </c>
      <c r="Z43" s="1" t="s">
        <v>415</v>
      </c>
      <c r="AA43" s="1" t="s">
        <v>416</v>
      </c>
      <c r="AC43" s="1">
        <v>0</v>
      </c>
      <c r="AD43" s="1">
        <v>0</v>
      </c>
      <c r="AE43" s="1">
        <v>0</v>
      </c>
      <c r="AF43" s="1">
        <v>0</v>
      </c>
      <c r="AI43" s="1" t="s">
        <v>42</v>
      </c>
      <c r="AJ43" s="1" t="s">
        <v>47</v>
      </c>
      <c r="AK43" s="1">
        <v>0</v>
      </c>
      <c r="AL43" s="1">
        <v>0</v>
      </c>
    </row>
    <row r="44" spans="1:38" x14ac:dyDescent="0.3">
      <c r="A44" s="1">
        <v>8980</v>
      </c>
      <c r="B44" s="1" t="s">
        <v>417</v>
      </c>
      <c r="C44" s="1" t="s">
        <v>418</v>
      </c>
      <c r="D44" s="1" t="s">
        <v>419</v>
      </c>
      <c r="E44" s="1" t="s">
        <v>120</v>
      </c>
      <c r="F44" s="1" t="s">
        <v>283</v>
      </c>
      <c r="G44" s="1" t="s">
        <v>420</v>
      </c>
      <c r="H44" s="1" t="s">
        <v>421</v>
      </c>
      <c r="I44" s="1" t="s">
        <v>422</v>
      </c>
      <c r="J44" s="1" t="s">
        <v>423</v>
      </c>
      <c r="K44" s="1" t="s">
        <v>82</v>
      </c>
      <c r="L44" s="1">
        <v>0</v>
      </c>
      <c r="M44" s="1">
        <v>2796</v>
      </c>
      <c r="N44" s="1">
        <v>3299</v>
      </c>
      <c r="O44" s="1">
        <v>20</v>
      </c>
      <c r="P44" s="1">
        <f>M44*O44/100</f>
        <v>559.20000000000005</v>
      </c>
      <c r="Q44" s="1">
        <f t="shared" si="0"/>
        <v>100.65600000000001</v>
      </c>
      <c r="R44" s="1">
        <f t="shared" si="1"/>
        <v>659.85599999999999</v>
      </c>
      <c r="S44" s="1" t="s">
        <v>42</v>
      </c>
      <c r="T44" s="1" t="s">
        <v>424</v>
      </c>
      <c r="U44" s="1" t="s">
        <v>425</v>
      </c>
      <c r="V44" s="1" t="s">
        <v>412</v>
      </c>
      <c r="W44" s="1" t="s">
        <v>36</v>
      </c>
      <c r="X44" s="1" t="s">
        <v>426</v>
      </c>
      <c r="Y44" s="1" t="s">
        <v>427</v>
      </c>
      <c r="Z44" s="1" t="s">
        <v>36</v>
      </c>
      <c r="AA44" s="1" t="s">
        <v>428</v>
      </c>
      <c r="AC44" s="1">
        <v>0</v>
      </c>
      <c r="AD44" s="1">
        <v>0</v>
      </c>
      <c r="AE44" s="1">
        <v>0</v>
      </c>
      <c r="AF44" s="1">
        <v>0</v>
      </c>
      <c r="AI44" s="1" t="s">
        <v>42</v>
      </c>
      <c r="AJ44" s="1" t="s">
        <v>47</v>
      </c>
      <c r="AK44" s="1">
        <v>0</v>
      </c>
      <c r="AL44" s="1">
        <v>0</v>
      </c>
    </row>
    <row r="45" spans="1:38" x14ac:dyDescent="0.3">
      <c r="A45" s="1">
        <v>8981</v>
      </c>
      <c r="B45" s="1" t="s">
        <v>429</v>
      </c>
      <c r="C45" s="1" t="s">
        <v>430</v>
      </c>
      <c r="D45" s="1" t="s">
        <v>431</v>
      </c>
      <c r="E45" s="1" t="s">
        <v>120</v>
      </c>
      <c r="F45" s="1" t="s">
        <v>283</v>
      </c>
      <c r="G45" s="1" t="s">
        <v>99</v>
      </c>
      <c r="H45" s="1" t="s">
        <v>432</v>
      </c>
      <c r="I45" s="1" t="s">
        <v>433</v>
      </c>
      <c r="J45" s="1" t="s">
        <v>434</v>
      </c>
      <c r="K45" s="1" t="s">
        <v>82</v>
      </c>
      <c r="L45" s="1">
        <v>1687</v>
      </c>
      <c r="M45" s="1">
        <v>9004</v>
      </c>
      <c r="N45" s="1">
        <v>10625</v>
      </c>
      <c r="O45" s="1">
        <v>60</v>
      </c>
      <c r="P45" s="1">
        <f>M45*O45/100</f>
        <v>5402.4</v>
      </c>
      <c r="Q45" s="1">
        <f t="shared" si="0"/>
        <v>972.4319999999999</v>
      </c>
      <c r="R45" s="1">
        <f t="shared" si="1"/>
        <v>6374.8319999999994</v>
      </c>
      <c r="S45" s="1" t="s">
        <v>42</v>
      </c>
      <c r="T45" s="1" t="s">
        <v>358</v>
      </c>
      <c r="U45" s="1" t="s">
        <v>435</v>
      </c>
      <c r="V45" s="1" t="s">
        <v>103</v>
      </c>
      <c r="W45" s="1" t="s">
        <v>36</v>
      </c>
      <c r="X45" s="1" t="s">
        <v>436</v>
      </c>
      <c r="Y45" s="1" t="s">
        <v>437</v>
      </c>
      <c r="Z45" s="1" t="s">
        <v>438</v>
      </c>
      <c r="AA45" s="1" t="s">
        <v>439</v>
      </c>
      <c r="AC45" s="1">
        <v>0</v>
      </c>
      <c r="AD45" s="1">
        <v>0</v>
      </c>
      <c r="AE45" s="1">
        <v>0</v>
      </c>
      <c r="AF45" s="1">
        <v>0</v>
      </c>
      <c r="AI45" s="1" t="s">
        <v>42</v>
      </c>
      <c r="AJ45" s="1" t="s">
        <v>47</v>
      </c>
      <c r="AK45" s="1">
        <v>0</v>
      </c>
      <c r="AL45" s="1">
        <v>0</v>
      </c>
    </row>
    <row r="46" spans="1:38" x14ac:dyDescent="0.3">
      <c r="A46" s="1">
        <v>8982</v>
      </c>
      <c r="B46" s="1" t="s">
        <v>144</v>
      </c>
      <c r="C46" s="1" t="s">
        <v>440</v>
      </c>
      <c r="D46" s="1" t="s">
        <v>441</v>
      </c>
      <c r="E46" s="1" t="s">
        <v>120</v>
      </c>
      <c r="F46" s="1" t="s">
        <v>283</v>
      </c>
      <c r="G46" s="1" t="s">
        <v>442</v>
      </c>
      <c r="H46" s="1" t="s">
        <v>443</v>
      </c>
      <c r="I46" s="1" t="s">
        <v>316</v>
      </c>
      <c r="J46" s="1" t="s">
        <v>317</v>
      </c>
      <c r="K46" s="1" t="s">
        <v>112</v>
      </c>
      <c r="L46" s="1">
        <v>6185</v>
      </c>
      <c r="M46" s="1">
        <v>10231</v>
      </c>
      <c r="N46" s="1">
        <v>12072</v>
      </c>
      <c r="O46" s="1">
        <v>20</v>
      </c>
      <c r="P46" s="1">
        <f>L46*20/100</f>
        <v>1237</v>
      </c>
      <c r="Q46" s="1">
        <f t="shared" si="0"/>
        <v>222.66</v>
      </c>
      <c r="R46" s="1">
        <f t="shared" si="1"/>
        <v>1459.66</v>
      </c>
      <c r="S46" s="1" t="s">
        <v>42</v>
      </c>
      <c r="T46" s="1" t="s">
        <v>444</v>
      </c>
      <c r="U46" s="1" t="s">
        <v>445</v>
      </c>
      <c r="V46" s="1" t="s">
        <v>157</v>
      </c>
      <c r="W46" s="1" t="s">
        <v>36</v>
      </c>
      <c r="X46" s="1" t="s">
        <v>446</v>
      </c>
      <c r="Y46" s="1" t="s">
        <v>446</v>
      </c>
      <c r="Z46" s="1" t="s">
        <v>36</v>
      </c>
      <c r="AA46" s="1" t="s">
        <v>447</v>
      </c>
      <c r="AC46" s="1">
        <v>0</v>
      </c>
      <c r="AD46" s="1">
        <v>0</v>
      </c>
      <c r="AE46" s="1">
        <v>0</v>
      </c>
      <c r="AF46" s="1">
        <v>0</v>
      </c>
      <c r="AI46" s="1" t="s">
        <v>42</v>
      </c>
      <c r="AJ46" s="1" t="s">
        <v>47</v>
      </c>
      <c r="AK46" s="1">
        <v>0</v>
      </c>
      <c r="AL46" s="1">
        <v>0</v>
      </c>
    </row>
    <row r="47" spans="1:38" x14ac:dyDescent="0.3">
      <c r="A47" s="1">
        <v>8983</v>
      </c>
      <c r="B47" s="1" t="s">
        <v>448</v>
      </c>
      <c r="C47" s="1" t="s">
        <v>449</v>
      </c>
      <c r="D47" s="1" t="s">
        <v>450</v>
      </c>
      <c r="E47" s="1" t="s">
        <v>51</v>
      </c>
      <c r="F47" s="1" t="s">
        <v>79</v>
      </c>
      <c r="G47" s="1" t="s">
        <v>99</v>
      </c>
      <c r="H47" s="1" t="s">
        <v>451</v>
      </c>
      <c r="I47" s="1" t="s">
        <v>389</v>
      </c>
      <c r="J47" s="1" t="s">
        <v>390</v>
      </c>
      <c r="K47" s="1" t="s">
        <v>82</v>
      </c>
      <c r="L47" s="1">
        <v>1073</v>
      </c>
      <c r="M47" s="1">
        <v>8989</v>
      </c>
      <c r="N47" s="1">
        <v>10607</v>
      </c>
      <c r="O47" s="1">
        <v>60</v>
      </c>
      <c r="P47" s="1">
        <f t="shared" ref="P47:P48" si="4">M47*O47/100</f>
        <v>5393.4</v>
      </c>
      <c r="Q47" s="1">
        <f t="shared" si="0"/>
        <v>970.8119999999999</v>
      </c>
      <c r="R47" s="1">
        <f t="shared" si="1"/>
        <v>6364.2119999999995</v>
      </c>
      <c r="S47" s="1" t="s">
        <v>42</v>
      </c>
      <c r="T47" s="1" t="s">
        <v>391</v>
      </c>
      <c r="U47" s="1" t="s">
        <v>189</v>
      </c>
      <c r="V47" s="1" t="s">
        <v>103</v>
      </c>
      <c r="W47" s="1" t="s">
        <v>36</v>
      </c>
      <c r="X47" s="1" t="s">
        <v>452</v>
      </c>
      <c r="Y47" s="1" t="s">
        <v>453</v>
      </c>
      <c r="Z47" s="1" t="s">
        <v>454</v>
      </c>
      <c r="AA47" s="1" t="s">
        <v>455</v>
      </c>
      <c r="AC47" s="1">
        <v>0</v>
      </c>
      <c r="AD47" s="1">
        <v>0</v>
      </c>
      <c r="AE47" s="1">
        <v>0</v>
      </c>
      <c r="AF47" s="1">
        <v>0</v>
      </c>
      <c r="AI47" s="1" t="s">
        <v>42</v>
      </c>
      <c r="AJ47" s="1" t="s">
        <v>47</v>
      </c>
      <c r="AK47" s="1">
        <v>0</v>
      </c>
      <c r="AL47" s="1">
        <v>0</v>
      </c>
    </row>
    <row r="48" spans="1:38" x14ac:dyDescent="0.3">
      <c r="A48" s="1">
        <v>8985</v>
      </c>
      <c r="B48" s="1" t="s">
        <v>456</v>
      </c>
      <c r="C48" s="1" t="s">
        <v>457</v>
      </c>
      <c r="D48" s="1" t="s">
        <v>458</v>
      </c>
      <c r="E48" s="1" t="s">
        <v>51</v>
      </c>
      <c r="F48" s="1" t="s">
        <v>79</v>
      </c>
      <c r="G48" s="1" t="s">
        <v>99</v>
      </c>
      <c r="H48" s="1" t="s">
        <v>459</v>
      </c>
      <c r="I48" s="1" t="s">
        <v>389</v>
      </c>
      <c r="J48" s="1" t="s">
        <v>390</v>
      </c>
      <c r="K48" s="1" t="s">
        <v>82</v>
      </c>
      <c r="L48" s="1">
        <v>1424</v>
      </c>
      <c r="M48" s="1">
        <v>9340</v>
      </c>
      <c r="N48" s="1">
        <v>11021</v>
      </c>
      <c r="O48" s="1">
        <v>60</v>
      </c>
      <c r="P48" s="1">
        <f t="shared" si="4"/>
        <v>5604</v>
      </c>
      <c r="Q48" s="1">
        <f t="shared" si="0"/>
        <v>1008.7199999999999</v>
      </c>
      <c r="R48" s="1">
        <f t="shared" si="1"/>
        <v>6612.72</v>
      </c>
      <c r="S48" s="1" t="s">
        <v>42</v>
      </c>
      <c r="T48" s="1" t="s">
        <v>391</v>
      </c>
      <c r="U48" s="1" t="s">
        <v>460</v>
      </c>
      <c r="V48" s="1" t="s">
        <v>103</v>
      </c>
      <c r="W48" s="1" t="s">
        <v>36</v>
      </c>
      <c r="X48" s="1" t="s">
        <v>461</v>
      </c>
      <c r="Y48" s="1" t="s">
        <v>461</v>
      </c>
      <c r="Z48" s="1" t="s">
        <v>462</v>
      </c>
      <c r="AA48" s="1" t="s">
        <v>463</v>
      </c>
      <c r="AC48" s="1">
        <v>0</v>
      </c>
      <c r="AD48" s="1">
        <v>0</v>
      </c>
      <c r="AE48" s="1">
        <v>0</v>
      </c>
      <c r="AF48" s="1">
        <v>0</v>
      </c>
      <c r="AI48" s="1" t="s">
        <v>42</v>
      </c>
      <c r="AJ48" s="1" t="s">
        <v>47</v>
      </c>
      <c r="AK48" s="1">
        <v>0</v>
      </c>
      <c r="AL48" s="1">
        <v>0</v>
      </c>
    </row>
    <row r="49" spans="1:38" x14ac:dyDescent="0.3">
      <c r="A49" s="1">
        <v>8986</v>
      </c>
      <c r="B49" s="1" t="s">
        <v>464</v>
      </c>
      <c r="C49" s="1" t="s">
        <v>465</v>
      </c>
      <c r="D49" s="1" t="s">
        <v>466</v>
      </c>
      <c r="E49" s="1" t="s">
        <v>51</v>
      </c>
      <c r="F49" s="1" t="s">
        <v>283</v>
      </c>
      <c r="G49" s="1" t="s">
        <v>99</v>
      </c>
      <c r="H49" s="1" t="s">
        <v>467</v>
      </c>
      <c r="I49" s="1" t="s">
        <v>468</v>
      </c>
      <c r="J49" s="1" t="s">
        <v>469</v>
      </c>
      <c r="K49" s="1" t="s">
        <v>82</v>
      </c>
      <c r="L49" s="1">
        <v>7586</v>
      </c>
      <c r="M49" s="1">
        <v>35327</v>
      </c>
      <c r="N49" s="1">
        <v>41686</v>
      </c>
      <c r="O49" s="1">
        <v>55</v>
      </c>
      <c r="P49" s="1">
        <f>M49*O49/100</f>
        <v>19429.849999999999</v>
      </c>
      <c r="Q49" s="1">
        <f t="shared" si="0"/>
        <v>3497.3729999999996</v>
      </c>
      <c r="R49" s="1">
        <f t="shared" si="1"/>
        <v>22927.222999999998</v>
      </c>
      <c r="S49" s="1" t="s">
        <v>42</v>
      </c>
      <c r="T49" s="1" t="s">
        <v>174</v>
      </c>
      <c r="U49" s="1" t="s">
        <v>195</v>
      </c>
      <c r="V49" s="1" t="s">
        <v>56</v>
      </c>
      <c r="W49" s="1" t="s">
        <v>36</v>
      </c>
      <c r="X49" s="1" t="s">
        <v>470</v>
      </c>
      <c r="Y49" s="1" t="s">
        <v>470</v>
      </c>
      <c r="Z49" s="1" t="s">
        <v>471</v>
      </c>
      <c r="AA49" s="1" t="s">
        <v>472</v>
      </c>
      <c r="AC49" s="1">
        <v>0</v>
      </c>
      <c r="AD49" s="1">
        <v>0</v>
      </c>
      <c r="AE49" s="1">
        <v>0</v>
      </c>
      <c r="AF49" s="1">
        <v>0</v>
      </c>
      <c r="AI49" s="1" t="s">
        <v>42</v>
      </c>
      <c r="AJ49" s="1" t="s">
        <v>47</v>
      </c>
      <c r="AK49" s="1">
        <v>0</v>
      </c>
      <c r="AL49" s="1">
        <v>0</v>
      </c>
    </row>
    <row r="50" spans="1:38" x14ac:dyDescent="0.3">
      <c r="A50" s="1">
        <v>8987</v>
      </c>
      <c r="B50" s="1" t="s">
        <v>473</v>
      </c>
      <c r="C50" s="1" t="s">
        <v>474</v>
      </c>
      <c r="D50" s="1" t="s">
        <v>475</v>
      </c>
      <c r="E50" s="1" t="s">
        <v>51</v>
      </c>
      <c r="F50" s="1" t="s">
        <v>79</v>
      </c>
      <c r="G50" s="1" t="s">
        <v>99</v>
      </c>
      <c r="H50" s="1" t="s">
        <v>476</v>
      </c>
      <c r="I50" s="1" t="s">
        <v>389</v>
      </c>
      <c r="J50" s="1" t="s">
        <v>390</v>
      </c>
      <c r="K50" s="1" t="s">
        <v>477</v>
      </c>
      <c r="L50" s="1">
        <v>1261</v>
      </c>
      <c r="M50" s="1">
        <v>8903</v>
      </c>
      <c r="N50" s="1">
        <v>10506</v>
      </c>
      <c r="O50" s="1">
        <v>50</v>
      </c>
      <c r="P50" s="1">
        <f>M50*O50/100</f>
        <v>4451.5</v>
      </c>
      <c r="Q50" s="1">
        <f t="shared" si="0"/>
        <v>801.27</v>
      </c>
      <c r="R50" s="1">
        <f t="shared" si="1"/>
        <v>5252.77</v>
      </c>
      <c r="S50" s="1" t="s">
        <v>42</v>
      </c>
      <c r="T50" s="1" t="s">
        <v>478</v>
      </c>
      <c r="U50" s="1" t="s">
        <v>479</v>
      </c>
      <c r="V50" s="1" t="s">
        <v>103</v>
      </c>
      <c r="W50" s="1" t="s">
        <v>36</v>
      </c>
      <c r="X50" s="1" t="s">
        <v>480</v>
      </c>
      <c r="Y50" s="1" t="s">
        <v>480</v>
      </c>
      <c r="Z50" s="1" t="s">
        <v>394</v>
      </c>
      <c r="AA50" s="1" t="s">
        <v>481</v>
      </c>
      <c r="AC50" s="1">
        <v>0</v>
      </c>
      <c r="AD50" s="1">
        <v>0</v>
      </c>
      <c r="AE50" s="1">
        <v>0</v>
      </c>
      <c r="AF50" s="1">
        <v>0</v>
      </c>
      <c r="AI50" s="1" t="s">
        <v>42</v>
      </c>
      <c r="AJ50" s="1" t="s">
        <v>47</v>
      </c>
      <c r="AK50" s="1">
        <v>0</v>
      </c>
      <c r="AL50" s="1">
        <v>0</v>
      </c>
    </row>
    <row r="51" spans="1:38" x14ac:dyDescent="0.3">
      <c r="A51" s="1">
        <v>8991</v>
      </c>
      <c r="B51" s="1" t="s">
        <v>482</v>
      </c>
      <c r="C51" s="1" t="s">
        <v>483</v>
      </c>
      <c r="D51" s="1" t="s">
        <v>218</v>
      </c>
      <c r="E51" s="1" t="s">
        <v>51</v>
      </c>
      <c r="F51" s="1" t="s">
        <v>201</v>
      </c>
      <c r="G51" s="1" t="s">
        <v>484</v>
      </c>
      <c r="H51" s="1" t="s">
        <v>485</v>
      </c>
      <c r="I51" s="1" t="s">
        <v>486</v>
      </c>
      <c r="J51" s="1" t="s">
        <v>487</v>
      </c>
      <c r="K51" s="1" t="s">
        <v>224</v>
      </c>
      <c r="L51" s="1">
        <v>1671</v>
      </c>
      <c r="M51" s="1">
        <v>5762</v>
      </c>
      <c r="N51" s="1">
        <v>6800</v>
      </c>
      <c r="O51" s="1">
        <v>20</v>
      </c>
      <c r="P51" s="1">
        <f>M51*O51/100</f>
        <v>1152.4000000000001</v>
      </c>
      <c r="Q51" s="1">
        <f t="shared" si="0"/>
        <v>207.43200000000002</v>
      </c>
      <c r="R51" s="1">
        <f t="shared" si="1"/>
        <v>1359.8320000000001</v>
      </c>
      <c r="S51" s="1" t="s">
        <v>42</v>
      </c>
      <c r="T51" s="1" t="s">
        <v>225</v>
      </c>
      <c r="U51" s="1" t="s">
        <v>488</v>
      </c>
      <c r="V51" s="1" t="s">
        <v>157</v>
      </c>
      <c r="W51" s="1" t="s">
        <v>36</v>
      </c>
      <c r="X51" s="1" t="s">
        <v>489</v>
      </c>
      <c r="Y51" s="1" t="s">
        <v>489</v>
      </c>
      <c r="Z51" s="1" t="s">
        <v>36</v>
      </c>
      <c r="AA51" s="1" t="s">
        <v>490</v>
      </c>
      <c r="AC51" s="1">
        <v>0</v>
      </c>
      <c r="AD51" s="1">
        <v>0</v>
      </c>
      <c r="AE51" s="1">
        <v>0</v>
      </c>
      <c r="AF51" s="1">
        <v>0</v>
      </c>
      <c r="AI51" s="1" t="s">
        <v>42</v>
      </c>
      <c r="AJ51" s="1" t="s">
        <v>47</v>
      </c>
      <c r="AK51" s="1">
        <v>0</v>
      </c>
      <c r="AL51" s="1">
        <v>0</v>
      </c>
    </row>
    <row r="52" spans="1:38" x14ac:dyDescent="0.3">
      <c r="A52" s="1">
        <v>8992</v>
      </c>
      <c r="B52" s="1" t="s">
        <v>491</v>
      </c>
      <c r="C52" s="1" t="s">
        <v>492</v>
      </c>
      <c r="D52" s="1" t="s">
        <v>493</v>
      </c>
      <c r="E52" s="1" t="s">
        <v>51</v>
      </c>
      <c r="F52" s="1" t="s">
        <v>201</v>
      </c>
      <c r="G52" s="1" t="s">
        <v>494</v>
      </c>
      <c r="H52" s="1" t="s">
        <v>495</v>
      </c>
      <c r="I52" s="1" t="s">
        <v>316</v>
      </c>
      <c r="J52" s="1" t="s">
        <v>317</v>
      </c>
      <c r="K52" s="1" t="s">
        <v>262</v>
      </c>
      <c r="L52" s="1">
        <v>119</v>
      </c>
      <c r="M52" s="1">
        <v>57485</v>
      </c>
      <c r="N52" s="1">
        <v>67833</v>
      </c>
      <c r="O52" s="1">
        <v>55</v>
      </c>
      <c r="P52" s="1">
        <f t="shared" ref="P52:P53" si="5">M52*O52/100</f>
        <v>31616.75</v>
      </c>
      <c r="Q52" s="1">
        <f t="shared" si="0"/>
        <v>5691.0149999999994</v>
      </c>
      <c r="R52" s="1">
        <f t="shared" si="1"/>
        <v>37307.764999999999</v>
      </c>
      <c r="S52" s="1" t="s">
        <v>42</v>
      </c>
      <c r="T52" s="1" t="s">
        <v>92</v>
      </c>
      <c r="U52" s="1" t="s">
        <v>496</v>
      </c>
      <c r="V52" s="1" t="s">
        <v>56</v>
      </c>
      <c r="W52" s="1" t="s">
        <v>36</v>
      </c>
      <c r="X52" s="1" t="s">
        <v>497</v>
      </c>
      <c r="Y52" s="1" t="s">
        <v>497</v>
      </c>
      <c r="Z52" s="1" t="s">
        <v>36</v>
      </c>
      <c r="AA52" s="1" t="s">
        <v>498</v>
      </c>
      <c r="AC52" s="1">
        <v>0</v>
      </c>
      <c r="AD52" s="1">
        <v>0</v>
      </c>
      <c r="AE52" s="1">
        <v>0</v>
      </c>
      <c r="AF52" s="1">
        <v>0</v>
      </c>
      <c r="AI52" s="1" t="s">
        <v>42</v>
      </c>
      <c r="AJ52" s="1" t="s">
        <v>47</v>
      </c>
      <c r="AK52" s="1">
        <v>0</v>
      </c>
      <c r="AL52" s="1">
        <v>0</v>
      </c>
    </row>
    <row r="53" spans="1:38" x14ac:dyDescent="0.3">
      <c r="A53" s="1">
        <v>8993</v>
      </c>
      <c r="B53" s="1" t="s">
        <v>499</v>
      </c>
      <c r="C53" s="1" t="s">
        <v>500</v>
      </c>
      <c r="D53" s="1" t="s">
        <v>501</v>
      </c>
      <c r="E53" s="1" t="s">
        <v>51</v>
      </c>
      <c r="F53" s="1" t="s">
        <v>201</v>
      </c>
      <c r="G53" s="1" t="s">
        <v>502</v>
      </c>
      <c r="H53" s="1" t="s">
        <v>503</v>
      </c>
      <c r="I53" s="1" t="s">
        <v>316</v>
      </c>
      <c r="J53" s="1" t="s">
        <v>504</v>
      </c>
      <c r="K53" s="1" t="s">
        <v>262</v>
      </c>
      <c r="L53" s="1">
        <v>178</v>
      </c>
      <c r="M53" s="1">
        <v>32111</v>
      </c>
      <c r="N53" s="1">
        <v>37891</v>
      </c>
      <c r="O53" s="1">
        <v>55</v>
      </c>
      <c r="P53" s="1">
        <f t="shared" si="5"/>
        <v>17661.05</v>
      </c>
      <c r="Q53" s="1">
        <f t="shared" si="0"/>
        <v>3178.9889999999996</v>
      </c>
      <c r="R53" s="1">
        <f t="shared" si="1"/>
        <v>20840.038999999997</v>
      </c>
      <c r="S53" s="1" t="s">
        <v>42</v>
      </c>
      <c r="T53" s="1" t="s">
        <v>64</v>
      </c>
      <c r="U53" s="1" t="s">
        <v>65</v>
      </c>
      <c r="V53" s="1" t="s">
        <v>56</v>
      </c>
      <c r="W53" s="1" t="s">
        <v>36</v>
      </c>
      <c r="X53" s="1" t="s">
        <v>505</v>
      </c>
      <c r="Y53" s="1" t="s">
        <v>505</v>
      </c>
      <c r="Z53" s="1" t="s">
        <v>36</v>
      </c>
      <c r="AA53" s="1" t="s">
        <v>506</v>
      </c>
      <c r="AC53" s="1">
        <v>0</v>
      </c>
      <c r="AD53" s="1">
        <v>0</v>
      </c>
      <c r="AE53" s="1">
        <v>0</v>
      </c>
      <c r="AF53" s="1">
        <v>0</v>
      </c>
      <c r="AI53" s="1" t="s">
        <v>42</v>
      </c>
      <c r="AJ53" s="1" t="s">
        <v>47</v>
      </c>
      <c r="AK53" s="1">
        <v>0</v>
      </c>
      <c r="AL53" s="1">
        <v>0</v>
      </c>
    </row>
    <row r="54" spans="1:38" x14ac:dyDescent="0.3">
      <c r="A54" s="1">
        <v>8995</v>
      </c>
      <c r="B54" s="1" t="s">
        <v>507</v>
      </c>
      <c r="C54" s="1" t="s">
        <v>508</v>
      </c>
      <c r="D54" s="1" t="s">
        <v>509</v>
      </c>
      <c r="E54" s="1" t="s">
        <v>51</v>
      </c>
      <c r="F54" s="1" t="s">
        <v>201</v>
      </c>
      <c r="G54" s="1" t="s">
        <v>510</v>
      </c>
      <c r="H54" s="1" t="s">
        <v>511</v>
      </c>
      <c r="I54" s="1" t="s">
        <v>172</v>
      </c>
      <c r="J54" s="1" t="s">
        <v>261</v>
      </c>
      <c r="K54" s="1" t="s">
        <v>224</v>
      </c>
      <c r="L54" s="1">
        <v>1166</v>
      </c>
      <c r="M54" s="1">
        <v>3996</v>
      </c>
      <c r="N54" s="1">
        <v>4716</v>
      </c>
      <c r="O54" s="1">
        <v>20</v>
      </c>
      <c r="P54" s="1">
        <f>M54*O54/100</f>
        <v>799.2</v>
      </c>
      <c r="Q54" s="1">
        <f t="shared" si="0"/>
        <v>143.85599999999999</v>
      </c>
      <c r="R54" s="1">
        <f t="shared" si="1"/>
        <v>943.05600000000004</v>
      </c>
      <c r="S54" s="1" t="s">
        <v>42</v>
      </c>
      <c r="T54" s="1" t="s">
        <v>155</v>
      </c>
      <c r="U54" s="1" t="s">
        <v>512</v>
      </c>
      <c r="V54" s="1" t="s">
        <v>157</v>
      </c>
      <c r="W54" s="1" t="s">
        <v>36</v>
      </c>
      <c r="X54" s="1" t="s">
        <v>513</v>
      </c>
      <c r="Y54" s="1" t="s">
        <v>513</v>
      </c>
      <c r="Z54" s="1" t="s">
        <v>36</v>
      </c>
      <c r="AA54" s="1" t="s">
        <v>514</v>
      </c>
      <c r="AC54" s="1">
        <v>0</v>
      </c>
      <c r="AD54" s="1">
        <v>0</v>
      </c>
      <c r="AE54" s="1">
        <v>0</v>
      </c>
      <c r="AF54" s="1">
        <v>0</v>
      </c>
      <c r="AI54" s="1" t="s">
        <v>42</v>
      </c>
      <c r="AJ54" s="1" t="s">
        <v>47</v>
      </c>
      <c r="AK54" s="1">
        <v>0</v>
      </c>
      <c r="AL54" s="1">
        <v>0</v>
      </c>
    </row>
    <row r="55" spans="1:38" x14ac:dyDescent="0.3">
      <c r="A55" s="1">
        <v>9001</v>
      </c>
      <c r="B55" s="1" t="s">
        <v>515</v>
      </c>
      <c r="C55" s="1" t="s">
        <v>516</v>
      </c>
      <c r="D55" s="1" t="s">
        <v>517</v>
      </c>
      <c r="E55" s="1" t="s">
        <v>51</v>
      </c>
      <c r="F55" s="1" t="s">
        <v>79</v>
      </c>
      <c r="G55" s="1" t="s">
        <v>99</v>
      </c>
      <c r="H55" s="1" t="s">
        <v>518</v>
      </c>
      <c r="I55" s="1" t="s">
        <v>519</v>
      </c>
      <c r="J55" s="1" t="s">
        <v>520</v>
      </c>
      <c r="K55" s="1" t="s">
        <v>82</v>
      </c>
      <c r="L55" s="1">
        <v>759</v>
      </c>
      <c r="M55" s="1">
        <v>8076</v>
      </c>
      <c r="N55" s="1">
        <v>9530</v>
      </c>
      <c r="O55" s="1">
        <v>60</v>
      </c>
      <c r="P55" s="1">
        <f>M55*O55/100</f>
        <v>4845.6000000000004</v>
      </c>
      <c r="Q55" s="1">
        <f t="shared" si="0"/>
        <v>872.20800000000008</v>
      </c>
      <c r="R55" s="1">
        <f t="shared" si="1"/>
        <v>5717.8080000000009</v>
      </c>
      <c r="S55" s="1" t="s">
        <v>42</v>
      </c>
      <c r="T55" s="1" t="s">
        <v>521</v>
      </c>
      <c r="U55" s="1" t="s">
        <v>522</v>
      </c>
      <c r="V55" s="1" t="s">
        <v>103</v>
      </c>
      <c r="W55" s="1" t="s">
        <v>36</v>
      </c>
      <c r="X55" s="1" t="s">
        <v>523</v>
      </c>
      <c r="Y55" s="1" t="s">
        <v>523</v>
      </c>
      <c r="Z55" s="1" t="s">
        <v>36</v>
      </c>
      <c r="AA55" s="1" t="s">
        <v>524</v>
      </c>
      <c r="AC55" s="1">
        <v>0</v>
      </c>
      <c r="AD55" s="1">
        <v>0</v>
      </c>
      <c r="AE55" s="1">
        <v>0</v>
      </c>
      <c r="AF55" s="1">
        <v>0</v>
      </c>
      <c r="AI55" s="1" t="s">
        <v>42</v>
      </c>
      <c r="AJ55" s="1" t="s">
        <v>47</v>
      </c>
      <c r="AK55" s="1">
        <v>0</v>
      </c>
      <c r="AL55" s="1">
        <v>0</v>
      </c>
    </row>
    <row r="56" spans="1:38" x14ac:dyDescent="0.3">
      <c r="A56" s="1">
        <v>9009</v>
      </c>
      <c r="B56" s="1" t="s">
        <v>525</v>
      </c>
      <c r="C56" s="1" t="s">
        <v>526</v>
      </c>
      <c r="D56" s="1" t="s">
        <v>527</v>
      </c>
      <c r="E56" s="1" t="s">
        <v>528</v>
      </c>
      <c r="F56" s="1" t="s">
        <v>79</v>
      </c>
      <c r="G56" s="1" t="s">
        <v>99</v>
      </c>
      <c r="H56" s="1" t="s">
        <v>529</v>
      </c>
      <c r="I56" s="1" t="s">
        <v>530</v>
      </c>
      <c r="J56" s="1" t="s">
        <v>504</v>
      </c>
      <c r="K56" s="1" t="s">
        <v>124</v>
      </c>
      <c r="L56" s="1">
        <v>791</v>
      </c>
      <c r="M56" s="1">
        <v>8484</v>
      </c>
      <c r="N56" s="1">
        <v>10011</v>
      </c>
      <c r="O56" s="1">
        <v>55</v>
      </c>
      <c r="P56" s="1">
        <f t="shared" ref="P56:P59" si="6">M56*O56/100</f>
        <v>4666.2</v>
      </c>
      <c r="Q56" s="1">
        <f t="shared" si="0"/>
        <v>839.91599999999994</v>
      </c>
      <c r="R56" s="1">
        <f t="shared" si="1"/>
        <v>5506.116</v>
      </c>
      <c r="S56" s="1" t="s">
        <v>42</v>
      </c>
      <c r="T56" s="1" t="s">
        <v>531</v>
      </c>
      <c r="U56" s="1" t="s">
        <v>532</v>
      </c>
      <c r="V56" s="1" t="s">
        <v>103</v>
      </c>
      <c r="W56" s="1" t="s">
        <v>36</v>
      </c>
      <c r="X56" s="1" t="s">
        <v>533</v>
      </c>
      <c r="Y56" s="1" t="s">
        <v>533</v>
      </c>
      <c r="Z56" s="1" t="s">
        <v>454</v>
      </c>
      <c r="AA56" s="1" t="s">
        <v>534</v>
      </c>
      <c r="AC56" s="1">
        <v>0</v>
      </c>
      <c r="AD56" s="1">
        <v>0</v>
      </c>
      <c r="AE56" s="1">
        <v>0</v>
      </c>
      <c r="AF56" s="1">
        <v>0</v>
      </c>
      <c r="AI56" s="1" t="s">
        <v>42</v>
      </c>
      <c r="AJ56" s="1" t="s">
        <v>47</v>
      </c>
      <c r="AK56" s="1">
        <v>0</v>
      </c>
      <c r="AL56" s="1">
        <v>0</v>
      </c>
    </row>
    <row r="57" spans="1:38" x14ac:dyDescent="0.3">
      <c r="A57" s="1">
        <v>9010</v>
      </c>
      <c r="B57" s="1" t="s">
        <v>535</v>
      </c>
      <c r="C57" s="1" t="s">
        <v>536</v>
      </c>
      <c r="D57" s="1" t="s">
        <v>537</v>
      </c>
      <c r="E57" s="1" t="s">
        <v>120</v>
      </c>
      <c r="F57" s="1" t="s">
        <v>79</v>
      </c>
      <c r="G57" s="1" t="s">
        <v>99</v>
      </c>
      <c r="H57" s="1" t="s">
        <v>538</v>
      </c>
      <c r="I57" s="1" t="s">
        <v>530</v>
      </c>
      <c r="J57" s="1" t="s">
        <v>504</v>
      </c>
      <c r="K57" s="1" t="s">
        <v>124</v>
      </c>
      <c r="L57" s="1">
        <v>1002</v>
      </c>
      <c r="M57" s="1">
        <v>8694</v>
      </c>
      <c r="N57" s="1">
        <v>10259</v>
      </c>
      <c r="O57" s="1">
        <v>55</v>
      </c>
      <c r="P57" s="1">
        <f t="shared" si="6"/>
        <v>4781.7</v>
      </c>
      <c r="Q57" s="1">
        <f t="shared" si="0"/>
        <v>860.7059999999999</v>
      </c>
      <c r="R57" s="1">
        <f t="shared" si="1"/>
        <v>5642.4059999999999</v>
      </c>
      <c r="S57" s="1" t="s">
        <v>42</v>
      </c>
      <c r="T57" s="1" t="s">
        <v>531</v>
      </c>
      <c r="U57" s="1" t="s">
        <v>539</v>
      </c>
      <c r="V57" s="1" t="s">
        <v>103</v>
      </c>
      <c r="W57" s="1" t="s">
        <v>36</v>
      </c>
      <c r="X57" s="1" t="s">
        <v>540</v>
      </c>
      <c r="Y57" s="1" t="s">
        <v>540</v>
      </c>
      <c r="Z57" s="1" t="s">
        <v>454</v>
      </c>
      <c r="AA57" s="1" t="s">
        <v>541</v>
      </c>
      <c r="AC57" s="1">
        <v>0</v>
      </c>
      <c r="AD57" s="1">
        <v>0</v>
      </c>
      <c r="AE57" s="1">
        <v>0</v>
      </c>
      <c r="AF57" s="1">
        <v>0</v>
      </c>
      <c r="AI57" s="1" t="s">
        <v>42</v>
      </c>
      <c r="AJ57" s="1" t="s">
        <v>47</v>
      </c>
      <c r="AK57" s="1">
        <v>0</v>
      </c>
      <c r="AL57" s="1">
        <v>0</v>
      </c>
    </row>
    <row r="58" spans="1:38" x14ac:dyDescent="0.3">
      <c r="A58" s="1">
        <v>9011</v>
      </c>
      <c r="B58" s="1" t="s">
        <v>542</v>
      </c>
      <c r="C58" s="1" t="s">
        <v>543</v>
      </c>
      <c r="D58" s="1" t="s">
        <v>544</v>
      </c>
      <c r="E58" s="1" t="s">
        <v>120</v>
      </c>
      <c r="F58" s="1" t="s">
        <v>79</v>
      </c>
      <c r="G58" s="1" t="s">
        <v>99</v>
      </c>
      <c r="H58" s="1" t="s">
        <v>545</v>
      </c>
      <c r="I58" s="1" t="s">
        <v>530</v>
      </c>
      <c r="J58" s="1" t="s">
        <v>504</v>
      </c>
      <c r="K58" s="1" t="s">
        <v>124</v>
      </c>
      <c r="L58" s="1">
        <v>699</v>
      </c>
      <c r="M58" s="1">
        <v>8391</v>
      </c>
      <c r="N58" s="1">
        <v>9901</v>
      </c>
      <c r="O58" s="1">
        <v>55</v>
      </c>
      <c r="P58" s="1">
        <f t="shared" si="6"/>
        <v>4615.05</v>
      </c>
      <c r="Q58" s="1">
        <f t="shared" si="0"/>
        <v>830.70899999999995</v>
      </c>
      <c r="R58" s="1">
        <f t="shared" si="1"/>
        <v>5445.759</v>
      </c>
      <c r="S58" s="1" t="s">
        <v>42</v>
      </c>
      <c r="T58" s="1" t="s">
        <v>531</v>
      </c>
      <c r="U58" s="1" t="s">
        <v>546</v>
      </c>
      <c r="V58" s="1" t="s">
        <v>103</v>
      </c>
      <c r="W58" s="1" t="s">
        <v>36</v>
      </c>
      <c r="X58" s="1" t="s">
        <v>547</v>
      </c>
      <c r="Y58" s="1" t="s">
        <v>547</v>
      </c>
      <c r="Z58" s="1" t="s">
        <v>548</v>
      </c>
      <c r="AA58" s="1" t="s">
        <v>549</v>
      </c>
      <c r="AC58" s="1">
        <v>0</v>
      </c>
      <c r="AD58" s="1">
        <v>0</v>
      </c>
      <c r="AE58" s="1">
        <v>0</v>
      </c>
      <c r="AF58" s="1">
        <v>0</v>
      </c>
      <c r="AI58" s="1" t="s">
        <v>42</v>
      </c>
      <c r="AJ58" s="1" t="s">
        <v>47</v>
      </c>
      <c r="AK58" s="1">
        <v>0</v>
      </c>
      <c r="AL58" s="1">
        <v>0</v>
      </c>
    </row>
    <row r="59" spans="1:38" x14ac:dyDescent="0.3">
      <c r="A59" s="1">
        <v>9013</v>
      </c>
      <c r="B59" s="1" t="s">
        <v>550</v>
      </c>
      <c r="C59" s="1" t="s">
        <v>551</v>
      </c>
      <c r="D59" s="1" t="s">
        <v>89</v>
      </c>
      <c r="E59" s="1" t="s">
        <v>120</v>
      </c>
      <c r="F59" s="1" t="s">
        <v>79</v>
      </c>
      <c r="G59" s="1" t="s">
        <v>99</v>
      </c>
      <c r="H59" s="1" t="s">
        <v>552</v>
      </c>
      <c r="I59" s="1" t="s">
        <v>530</v>
      </c>
      <c r="J59" s="1" t="s">
        <v>504</v>
      </c>
      <c r="K59" s="1" t="s">
        <v>124</v>
      </c>
      <c r="L59" s="1">
        <v>791</v>
      </c>
      <c r="M59" s="1">
        <v>8484</v>
      </c>
      <c r="N59" s="1">
        <v>10011</v>
      </c>
      <c r="O59" s="1">
        <v>55</v>
      </c>
      <c r="P59" s="1">
        <f t="shared" si="6"/>
        <v>4666.2</v>
      </c>
      <c r="Q59" s="1">
        <f t="shared" si="0"/>
        <v>839.91599999999994</v>
      </c>
      <c r="R59" s="1">
        <f t="shared" si="1"/>
        <v>5506.116</v>
      </c>
      <c r="S59" s="1" t="s">
        <v>42</v>
      </c>
      <c r="T59" s="1" t="s">
        <v>531</v>
      </c>
      <c r="U59" s="1" t="s">
        <v>532</v>
      </c>
      <c r="V59" s="1" t="s">
        <v>103</v>
      </c>
      <c r="W59" s="1" t="s">
        <v>36</v>
      </c>
      <c r="X59" s="1" t="s">
        <v>553</v>
      </c>
      <c r="Y59" s="1" t="s">
        <v>553</v>
      </c>
      <c r="Z59" s="1" t="s">
        <v>454</v>
      </c>
      <c r="AA59" s="1" t="s">
        <v>554</v>
      </c>
      <c r="AC59" s="1">
        <v>0</v>
      </c>
      <c r="AD59" s="1">
        <v>0</v>
      </c>
      <c r="AE59" s="1">
        <v>0</v>
      </c>
      <c r="AF59" s="1">
        <v>0</v>
      </c>
      <c r="AI59" s="1" t="s">
        <v>42</v>
      </c>
      <c r="AJ59" s="1" t="s">
        <v>47</v>
      </c>
      <c r="AK59" s="1">
        <v>0</v>
      </c>
      <c r="AL59" s="1">
        <v>0</v>
      </c>
    </row>
    <row r="60" spans="1:38" x14ac:dyDescent="0.3">
      <c r="A60" s="1">
        <v>9014</v>
      </c>
      <c r="B60" s="1" t="s">
        <v>555</v>
      </c>
      <c r="C60" s="1" t="s">
        <v>556</v>
      </c>
      <c r="D60" s="1" t="s">
        <v>557</v>
      </c>
      <c r="E60" s="1" t="s">
        <v>120</v>
      </c>
      <c r="F60" s="1" t="s">
        <v>79</v>
      </c>
      <c r="G60" s="1" t="s">
        <v>99</v>
      </c>
      <c r="H60" s="1" t="s">
        <v>558</v>
      </c>
      <c r="I60" s="1" t="s">
        <v>530</v>
      </c>
      <c r="J60" s="1" t="s">
        <v>504</v>
      </c>
      <c r="K60" s="1" t="s">
        <v>262</v>
      </c>
      <c r="L60" s="1">
        <v>601</v>
      </c>
      <c r="M60" s="1">
        <v>51282</v>
      </c>
      <c r="N60" s="1">
        <v>60512</v>
      </c>
      <c r="O60" s="1">
        <v>55</v>
      </c>
      <c r="P60" s="1">
        <f t="shared" ref="P60:P62" si="7">M60*O60/100</f>
        <v>28205.1</v>
      </c>
      <c r="Q60" s="1">
        <f t="shared" si="0"/>
        <v>5076.9179999999997</v>
      </c>
      <c r="R60" s="1">
        <f t="shared" si="1"/>
        <v>33282.017999999996</v>
      </c>
      <c r="S60" s="1" t="s">
        <v>42</v>
      </c>
      <c r="T60" s="1" t="s">
        <v>64</v>
      </c>
      <c r="U60" s="1" t="s">
        <v>65</v>
      </c>
      <c r="V60" s="1" t="s">
        <v>56</v>
      </c>
      <c r="W60" s="1" t="s">
        <v>36</v>
      </c>
      <c r="X60" s="1" t="s">
        <v>559</v>
      </c>
      <c r="Y60" s="1" t="s">
        <v>559</v>
      </c>
      <c r="Z60" s="1" t="s">
        <v>36</v>
      </c>
      <c r="AA60" s="1" t="s">
        <v>560</v>
      </c>
      <c r="AC60" s="1">
        <v>0</v>
      </c>
      <c r="AD60" s="1">
        <v>0</v>
      </c>
      <c r="AE60" s="1">
        <v>0</v>
      </c>
      <c r="AF60" s="1">
        <v>0</v>
      </c>
      <c r="AI60" s="1" t="s">
        <v>42</v>
      </c>
      <c r="AJ60" s="1" t="s">
        <v>47</v>
      </c>
      <c r="AK60" s="1">
        <v>0</v>
      </c>
      <c r="AL60" s="1">
        <v>0</v>
      </c>
    </row>
    <row r="61" spans="1:38" x14ac:dyDescent="0.3">
      <c r="A61" s="1">
        <v>9018</v>
      </c>
      <c r="B61" s="1" t="s">
        <v>561</v>
      </c>
      <c r="C61" s="1" t="s">
        <v>562</v>
      </c>
      <c r="D61" s="1" t="s">
        <v>563</v>
      </c>
      <c r="E61" s="1" t="s">
        <v>564</v>
      </c>
      <c r="F61" s="1" t="s">
        <v>219</v>
      </c>
      <c r="G61" s="1" t="s">
        <v>565</v>
      </c>
      <c r="H61" s="1" t="s">
        <v>566</v>
      </c>
      <c r="I61" s="1" t="s">
        <v>567</v>
      </c>
      <c r="J61" s="1" t="s">
        <v>568</v>
      </c>
      <c r="K61" s="1" t="s">
        <v>262</v>
      </c>
      <c r="L61" s="1">
        <v>9186</v>
      </c>
      <c r="M61" s="1">
        <v>38819</v>
      </c>
      <c r="N61" s="1">
        <v>45807</v>
      </c>
      <c r="O61" s="1">
        <v>55</v>
      </c>
      <c r="P61" s="1">
        <f t="shared" si="7"/>
        <v>21350.45</v>
      </c>
      <c r="Q61" s="1">
        <f t="shared" si="0"/>
        <v>3843.0810000000001</v>
      </c>
      <c r="R61" s="1">
        <f t="shared" si="1"/>
        <v>25193.531000000003</v>
      </c>
      <c r="S61" s="1" t="s">
        <v>42</v>
      </c>
      <c r="T61" s="1" t="s">
        <v>64</v>
      </c>
      <c r="U61" s="1" t="s">
        <v>65</v>
      </c>
      <c r="V61" s="1" t="s">
        <v>56</v>
      </c>
      <c r="W61" s="1" t="s">
        <v>36</v>
      </c>
      <c r="X61" s="1" t="s">
        <v>569</v>
      </c>
      <c r="Y61" s="1" t="s">
        <v>569</v>
      </c>
      <c r="Z61" s="1" t="s">
        <v>36</v>
      </c>
      <c r="AA61" s="1" t="s">
        <v>570</v>
      </c>
      <c r="AC61" s="1">
        <v>0</v>
      </c>
      <c r="AD61" s="1">
        <v>0</v>
      </c>
      <c r="AE61" s="1">
        <v>0</v>
      </c>
      <c r="AF61" s="1">
        <v>0</v>
      </c>
      <c r="AI61" s="1" t="s">
        <v>42</v>
      </c>
      <c r="AJ61" s="1" t="s">
        <v>47</v>
      </c>
      <c r="AK61" s="1">
        <v>0</v>
      </c>
      <c r="AL61" s="1">
        <v>0</v>
      </c>
    </row>
    <row r="62" spans="1:38" x14ac:dyDescent="0.3">
      <c r="A62" s="1">
        <v>9019</v>
      </c>
      <c r="B62" s="1" t="s">
        <v>144</v>
      </c>
      <c r="C62" s="1" t="s">
        <v>571</v>
      </c>
      <c r="D62" s="1" t="s">
        <v>441</v>
      </c>
      <c r="E62" s="1" t="s">
        <v>120</v>
      </c>
      <c r="F62" s="1" t="s">
        <v>219</v>
      </c>
      <c r="G62" s="1" t="s">
        <v>572</v>
      </c>
      <c r="H62" s="1" t="s">
        <v>573</v>
      </c>
      <c r="I62" s="1" t="s">
        <v>567</v>
      </c>
      <c r="J62" s="1" t="s">
        <v>568</v>
      </c>
      <c r="K62" s="1" t="s">
        <v>262</v>
      </c>
      <c r="L62" s="1">
        <v>152</v>
      </c>
      <c r="M62" s="1">
        <v>32086</v>
      </c>
      <c r="N62" s="1">
        <v>37862</v>
      </c>
      <c r="O62" s="1">
        <v>55</v>
      </c>
      <c r="P62" s="1">
        <f t="shared" si="7"/>
        <v>17647.3</v>
      </c>
      <c r="Q62" s="1">
        <f t="shared" si="0"/>
        <v>3176.5139999999997</v>
      </c>
      <c r="R62" s="1">
        <f t="shared" si="1"/>
        <v>20823.813999999998</v>
      </c>
      <c r="S62" s="1" t="s">
        <v>42</v>
      </c>
      <c r="T62" s="1" t="s">
        <v>64</v>
      </c>
      <c r="U62" s="1" t="s">
        <v>65</v>
      </c>
      <c r="V62" s="1" t="s">
        <v>56</v>
      </c>
      <c r="W62" s="1" t="s">
        <v>36</v>
      </c>
      <c r="X62" s="1" t="s">
        <v>574</v>
      </c>
      <c r="Y62" s="1" t="s">
        <v>574</v>
      </c>
      <c r="Z62" s="1" t="s">
        <v>36</v>
      </c>
      <c r="AA62" s="1" t="s">
        <v>575</v>
      </c>
      <c r="AC62" s="1">
        <v>0</v>
      </c>
      <c r="AD62" s="1">
        <v>0</v>
      </c>
      <c r="AE62" s="1">
        <v>0</v>
      </c>
      <c r="AF62" s="1">
        <v>0</v>
      </c>
      <c r="AI62" s="1" t="s">
        <v>42</v>
      </c>
      <c r="AJ62" s="1" t="s">
        <v>47</v>
      </c>
      <c r="AK62" s="1">
        <v>0</v>
      </c>
      <c r="AL62" s="1">
        <v>0</v>
      </c>
    </row>
    <row r="63" spans="1:38" x14ac:dyDescent="0.3">
      <c r="A63" s="1">
        <v>9022</v>
      </c>
      <c r="B63" s="1" t="s">
        <v>576</v>
      </c>
      <c r="C63" s="1" t="s">
        <v>577</v>
      </c>
      <c r="D63" s="1" t="s">
        <v>578</v>
      </c>
      <c r="E63" s="1" t="s">
        <v>120</v>
      </c>
      <c r="F63" s="1" t="s">
        <v>219</v>
      </c>
      <c r="G63" s="1" t="s">
        <v>99</v>
      </c>
      <c r="H63" s="1" t="s">
        <v>579</v>
      </c>
      <c r="I63" s="1" t="s">
        <v>530</v>
      </c>
      <c r="J63" s="1" t="s">
        <v>504</v>
      </c>
      <c r="K63" s="1" t="s">
        <v>262</v>
      </c>
      <c r="L63" s="1">
        <v>2260</v>
      </c>
      <c r="M63" s="1">
        <v>34524</v>
      </c>
      <c r="N63" s="1">
        <v>40738</v>
      </c>
      <c r="O63" s="1">
        <v>55</v>
      </c>
      <c r="P63" s="1">
        <f t="shared" ref="P63:P64" si="8">M63*O63/100</f>
        <v>18988.2</v>
      </c>
      <c r="Q63" s="1">
        <f t="shared" si="0"/>
        <v>3417.8760000000002</v>
      </c>
      <c r="R63" s="1">
        <f t="shared" si="1"/>
        <v>22406.076000000001</v>
      </c>
      <c r="S63" s="1" t="s">
        <v>42</v>
      </c>
      <c r="T63" s="1" t="s">
        <v>64</v>
      </c>
      <c r="U63" s="1" t="s">
        <v>65</v>
      </c>
      <c r="V63" s="1" t="s">
        <v>56</v>
      </c>
      <c r="W63" s="1" t="s">
        <v>36</v>
      </c>
      <c r="X63" s="1" t="s">
        <v>580</v>
      </c>
      <c r="Y63" s="1" t="s">
        <v>581</v>
      </c>
      <c r="Z63" s="1" t="s">
        <v>36</v>
      </c>
      <c r="AA63" s="1" t="s">
        <v>582</v>
      </c>
      <c r="AC63" s="1">
        <v>0</v>
      </c>
      <c r="AD63" s="1">
        <v>0</v>
      </c>
      <c r="AE63" s="1">
        <v>0</v>
      </c>
      <c r="AF63" s="1">
        <v>0</v>
      </c>
      <c r="AI63" s="1" t="s">
        <v>42</v>
      </c>
      <c r="AJ63" s="1" t="s">
        <v>47</v>
      </c>
      <c r="AK63" s="1">
        <v>0</v>
      </c>
      <c r="AL63" s="1">
        <v>0</v>
      </c>
    </row>
    <row r="64" spans="1:38" x14ac:dyDescent="0.3">
      <c r="A64" s="1">
        <v>9028</v>
      </c>
      <c r="B64" s="1" t="s">
        <v>583</v>
      </c>
      <c r="C64" s="1" t="s">
        <v>584</v>
      </c>
      <c r="D64" s="1" t="s">
        <v>585</v>
      </c>
      <c r="E64" s="1" t="s">
        <v>120</v>
      </c>
      <c r="F64" s="1" t="s">
        <v>201</v>
      </c>
      <c r="G64" s="1" t="s">
        <v>586</v>
      </c>
      <c r="H64" s="1" t="s">
        <v>587</v>
      </c>
      <c r="I64" s="1" t="s">
        <v>530</v>
      </c>
      <c r="J64" s="1" t="s">
        <v>504</v>
      </c>
      <c r="K64" s="1" t="s">
        <v>41</v>
      </c>
      <c r="L64" s="1">
        <v>222</v>
      </c>
      <c r="M64" s="1">
        <v>55007</v>
      </c>
      <c r="N64" s="1">
        <v>64909</v>
      </c>
      <c r="O64" s="1">
        <v>55</v>
      </c>
      <c r="P64" s="1">
        <f t="shared" si="8"/>
        <v>30253.85</v>
      </c>
      <c r="Q64" s="1">
        <f t="shared" si="0"/>
        <v>5445.6929999999993</v>
      </c>
      <c r="R64" s="1">
        <f t="shared" si="1"/>
        <v>35699.542999999998</v>
      </c>
      <c r="S64" s="1" t="s">
        <v>42</v>
      </c>
      <c r="T64" s="1" t="s">
        <v>400</v>
      </c>
      <c r="U64" s="1" t="s">
        <v>588</v>
      </c>
      <c r="V64" s="1" t="s">
        <v>56</v>
      </c>
      <c r="W64" s="1" t="s">
        <v>36</v>
      </c>
      <c r="X64" s="1" t="s">
        <v>589</v>
      </c>
      <c r="Y64" s="1" t="s">
        <v>589</v>
      </c>
      <c r="Z64" s="1" t="s">
        <v>36</v>
      </c>
      <c r="AA64" s="1" t="s">
        <v>590</v>
      </c>
      <c r="AC64" s="1">
        <v>0</v>
      </c>
      <c r="AD64" s="1">
        <v>0</v>
      </c>
      <c r="AE64" s="1">
        <v>0</v>
      </c>
      <c r="AF64" s="1">
        <v>0</v>
      </c>
      <c r="AI64" s="1" t="s">
        <v>42</v>
      </c>
      <c r="AJ64" s="1" t="s">
        <v>47</v>
      </c>
      <c r="AK64" s="1">
        <v>0</v>
      </c>
      <c r="AL64" s="1">
        <v>0</v>
      </c>
    </row>
    <row r="65" spans="1:38" x14ac:dyDescent="0.3">
      <c r="A65" s="1">
        <v>9029</v>
      </c>
      <c r="B65" s="1" t="s">
        <v>591</v>
      </c>
      <c r="C65" s="1" t="s">
        <v>592</v>
      </c>
      <c r="D65" s="1" t="s">
        <v>231</v>
      </c>
      <c r="E65" s="1" t="s">
        <v>120</v>
      </c>
      <c r="F65" s="1" t="s">
        <v>283</v>
      </c>
      <c r="G65" s="1" t="s">
        <v>593</v>
      </c>
      <c r="H65" s="1" t="s">
        <v>594</v>
      </c>
      <c r="I65" s="1" t="s">
        <v>567</v>
      </c>
      <c r="J65" s="1" t="s">
        <v>568</v>
      </c>
      <c r="K65" s="1" t="s">
        <v>288</v>
      </c>
      <c r="L65" s="1">
        <v>2608</v>
      </c>
      <c r="M65" s="1">
        <v>38286</v>
      </c>
      <c r="N65" s="1">
        <v>40586</v>
      </c>
      <c r="O65" s="1">
        <v>30</v>
      </c>
      <c r="P65" s="1">
        <f>M65*O65/100</f>
        <v>11485.8</v>
      </c>
      <c r="Q65" s="1">
        <f t="shared" si="0"/>
        <v>2067.444</v>
      </c>
      <c r="R65" s="1">
        <f t="shared" si="1"/>
        <v>13553.243999999999</v>
      </c>
      <c r="S65" s="1" t="s">
        <v>42</v>
      </c>
      <c r="T65" s="1" t="s">
        <v>595</v>
      </c>
      <c r="U65" s="1" t="s">
        <v>596</v>
      </c>
      <c r="V65" s="1" t="s">
        <v>44</v>
      </c>
      <c r="W65" s="1" t="s">
        <v>36</v>
      </c>
      <c r="X65" s="1" t="s">
        <v>597</v>
      </c>
      <c r="Y65" s="1" t="s">
        <v>597</v>
      </c>
      <c r="Z65" s="1" t="s">
        <v>36</v>
      </c>
      <c r="AA65" s="1" t="s">
        <v>598</v>
      </c>
      <c r="AC65" s="1">
        <v>0</v>
      </c>
      <c r="AD65" s="1">
        <v>0</v>
      </c>
      <c r="AE65" s="1">
        <v>0</v>
      </c>
      <c r="AF65" s="1">
        <v>0</v>
      </c>
      <c r="AI65" s="1" t="s">
        <v>42</v>
      </c>
      <c r="AJ65" s="1" t="s">
        <v>47</v>
      </c>
      <c r="AK65" s="1">
        <v>0</v>
      </c>
      <c r="AL65" s="1">
        <v>0</v>
      </c>
    </row>
    <row r="66" spans="1:38" x14ac:dyDescent="0.3">
      <c r="A66" s="1">
        <v>9031</v>
      </c>
      <c r="B66" s="1" t="s">
        <v>599</v>
      </c>
      <c r="C66" s="1" t="s">
        <v>600</v>
      </c>
      <c r="D66" s="1" t="s">
        <v>601</v>
      </c>
      <c r="E66" s="1" t="s">
        <v>120</v>
      </c>
      <c r="F66" s="1" t="s">
        <v>201</v>
      </c>
      <c r="G66" s="1" t="s">
        <v>602</v>
      </c>
      <c r="H66" s="1" t="s">
        <v>603</v>
      </c>
      <c r="I66" s="1" t="s">
        <v>567</v>
      </c>
      <c r="J66" s="1" t="s">
        <v>568</v>
      </c>
      <c r="K66" s="1" t="s">
        <v>251</v>
      </c>
      <c r="L66" s="1">
        <v>1898</v>
      </c>
      <c r="M66" s="1">
        <v>17997</v>
      </c>
      <c r="N66" s="1">
        <v>19150</v>
      </c>
      <c r="O66" s="1">
        <v>60</v>
      </c>
      <c r="P66" s="1">
        <f>M66*O66/100</f>
        <v>10798.2</v>
      </c>
      <c r="Q66" s="1">
        <f t="shared" si="0"/>
        <v>1943.6760000000002</v>
      </c>
      <c r="R66" s="1">
        <f t="shared" si="1"/>
        <v>12741.876</v>
      </c>
      <c r="S66" s="1" t="s">
        <v>42</v>
      </c>
      <c r="T66" s="1" t="s">
        <v>92</v>
      </c>
      <c r="U66" s="1" t="s">
        <v>604</v>
      </c>
      <c r="V66" s="1" t="s">
        <v>44</v>
      </c>
      <c r="W66" s="1" t="s">
        <v>36</v>
      </c>
      <c r="X66" s="1" t="s">
        <v>605</v>
      </c>
      <c r="Y66" s="1" t="s">
        <v>605</v>
      </c>
      <c r="Z66" s="1" t="s">
        <v>36</v>
      </c>
      <c r="AA66" s="1" t="s">
        <v>606</v>
      </c>
      <c r="AC66" s="1">
        <v>0</v>
      </c>
      <c r="AD66" s="1">
        <v>0</v>
      </c>
      <c r="AE66" s="1">
        <v>0</v>
      </c>
      <c r="AF66" s="1">
        <v>0</v>
      </c>
      <c r="AI66" s="1" t="s">
        <v>42</v>
      </c>
      <c r="AJ66" s="1" t="s">
        <v>47</v>
      </c>
      <c r="AK66" s="1">
        <v>0</v>
      </c>
      <c r="AL66" s="1">
        <v>0</v>
      </c>
    </row>
    <row r="67" spans="1:38" x14ac:dyDescent="0.3">
      <c r="A67" s="1">
        <v>9035</v>
      </c>
      <c r="B67" s="1" t="s">
        <v>607</v>
      </c>
      <c r="C67" s="1" t="s">
        <v>608</v>
      </c>
      <c r="D67" s="1" t="s">
        <v>609</v>
      </c>
      <c r="E67" s="1" t="s">
        <v>36</v>
      </c>
      <c r="F67" s="1" t="s">
        <v>283</v>
      </c>
      <c r="G67" s="1" t="s">
        <v>610</v>
      </c>
      <c r="H67" s="1" t="s">
        <v>611</v>
      </c>
      <c r="I67" s="1" t="s">
        <v>612</v>
      </c>
      <c r="J67" s="1" t="s">
        <v>613</v>
      </c>
      <c r="K67" s="1" t="s">
        <v>224</v>
      </c>
      <c r="L67" s="1">
        <v>520</v>
      </c>
      <c r="M67" s="1">
        <v>25427</v>
      </c>
      <c r="N67" s="1">
        <v>30003</v>
      </c>
      <c r="O67" s="1">
        <v>65</v>
      </c>
      <c r="P67" s="1">
        <f>M67*O67/100</f>
        <v>16527.55</v>
      </c>
      <c r="Q67" s="1">
        <f t="shared" ref="Q67:Q94" si="9">P67*18%</f>
        <v>2974.9589999999998</v>
      </c>
      <c r="R67" s="1">
        <f t="shared" ref="R67:R94" si="10">P67+Q67</f>
        <v>19502.508999999998</v>
      </c>
      <c r="S67" s="1" t="s">
        <v>42</v>
      </c>
      <c r="T67" s="1" t="s">
        <v>614</v>
      </c>
      <c r="U67" s="1" t="s">
        <v>615</v>
      </c>
      <c r="V67" s="1" t="s">
        <v>56</v>
      </c>
      <c r="W67" s="1" t="s">
        <v>36</v>
      </c>
      <c r="X67" s="1" t="s">
        <v>616</v>
      </c>
      <c r="Y67" s="1" t="s">
        <v>616</v>
      </c>
      <c r="Z67" s="1" t="s">
        <v>617</v>
      </c>
      <c r="AA67" s="1" t="s">
        <v>618</v>
      </c>
      <c r="AC67" s="1">
        <v>0</v>
      </c>
      <c r="AD67" s="1">
        <v>0</v>
      </c>
      <c r="AE67" s="1">
        <v>0</v>
      </c>
      <c r="AF67" s="1">
        <v>0</v>
      </c>
      <c r="AI67" s="1" t="s">
        <v>42</v>
      </c>
      <c r="AJ67" s="1" t="s">
        <v>47</v>
      </c>
      <c r="AK67" s="1">
        <v>0</v>
      </c>
      <c r="AL67" s="1">
        <v>0</v>
      </c>
    </row>
    <row r="68" spans="1:38" x14ac:dyDescent="0.3">
      <c r="A68" s="1">
        <v>9036</v>
      </c>
      <c r="B68" s="1" t="s">
        <v>619</v>
      </c>
      <c r="C68" s="1" t="s">
        <v>620</v>
      </c>
      <c r="D68" s="1" t="s">
        <v>621</v>
      </c>
      <c r="E68" s="1" t="s">
        <v>36</v>
      </c>
      <c r="F68" s="1" t="s">
        <v>201</v>
      </c>
      <c r="G68" s="1" t="s">
        <v>622</v>
      </c>
      <c r="H68" s="1" t="s">
        <v>623</v>
      </c>
      <c r="I68" s="1" t="s">
        <v>567</v>
      </c>
      <c r="J68" s="1" t="s">
        <v>568</v>
      </c>
      <c r="K68" s="1" t="s">
        <v>82</v>
      </c>
      <c r="L68" s="1">
        <v>9810</v>
      </c>
      <c r="M68" s="1">
        <v>17127</v>
      </c>
      <c r="N68" s="1">
        <v>20210</v>
      </c>
      <c r="O68" s="1">
        <v>60</v>
      </c>
      <c r="P68" s="1">
        <f t="shared" ref="P68:P70" si="11">M68*O68/100</f>
        <v>10276.200000000001</v>
      </c>
      <c r="Q68" s="1">
        <f t="shared" si="9"/>
        <v>1849.7160000000001</v>
      </c>
      <c r="R68" s="1">
        <f t="shared" si="10"/>
        <v>12125.916000000001</v>
      </c>
      <c r="S68" s="1" t="s">
        <v>42</v>
      </c>
      <c r="T68" s="1" t="s">
        <v>624</v>
      </c>
      <c r="U68" s="1" t="s">
        <v>625</v>
      </c>
      <c r="V68" s="1" t="s">
        <v>103</v>
      </c>
      <c r="W68" s="1" t="s">
        <v>36</v>
      </c>
      <c r="X68" s="1" t="s">
        <v>626</v>
      </c>
      <c r="Y68" s="1" t="s">
        <v>626</v>
      </c>
      <c r="Z68" s="1" t="s">
        <v>627</v>
      </c>
      <c r="AA68" s="1" t="s">
        <v>628</v>
      </c>
      <c r="AC68" s="1">
        <v>0</v>
      </c>
      <c r="AD68" s="1">
        <v>0</v>
      </c>
      <c r="AE68" s="1">
        <v>0</v>
      </c>
      <c r="AF68" s="1">
        <v>0</v>
      </c>
      <c r="AI68" s="1" t="s">
        <v>42</v>
      </c>
      <c r="AJ68" s="1" t="s">
        <v>47</v>
      </c>
      <c r="AK68" s="1">
        <v>0</v>
      </c>
      <c r="AL68" s="1">
        <v>0</v>
      </c>
    </row>
    <row r="69" spans="1:38" x14ac:dyDescent="0.3">
      <c r="A69" s="1">
        <v>9037</v>
      </c>
      <c r="B69" s="1" t="s">
        <v>629</v>
      </c>
      <c r="C69" s="1" t="s">
        <v>630</v>
      </c>
      <c r="D69" s="1" t="s">
        <v>631</v>
      </c>
      <c r="E69" s="1" t="s">
        <v>36</v>
      </c>
      <c r="F69" s="1" t="s">
        <v>283</v>
      </c>
      <c r="G69" s="1" t="s">
        <v>99</v>
      </c>
      <c r="H69" s="1" t="s">
        <v>632</v>
      </c>
      <c r="I69" s="1" t="s">
        <v>567</v>
      </c>
      <c r="J69" s="1" t="s">
        <v>568</v>
      </c>
      <c r="K69" s="1" t="s">
        <v>82</v>
      </c>
      <c r="L69" s="1">
        <v>712</v>
      </c>
      <c r="M69" s="1">
        <v>8628</v>
      </c>
      <c r="N69" s="1">
        <v>10181</v>
      </c>
      <c r="O69" s="1">
        <v>60</v>
      </c>
      <c r="P69" s="1">
        <f t="shared" si="11"/>
        <v>5176.8</v>
      </c>
      <c r="Q69" s="1">
        <f t="shared" si="9"/>
        <v>931.82399999999996</v>
      </c>
      <c r="R69" s="1">
        <f t="shared" si="10"/>
        <v>6108.6239999999998</v>
      </c>
      <c r="S69" s="1" t="s">
        <v>42</v>
      </c>
      <c r="T69" s="1" t="s">
        <v>521</v>
      </c>
      <c r="U69" s="1" t="s">
        <v>522</v>
      </c>
      <c r="V69" s="1" t="s">
        <v>103</v>
      </c>
      <c r="W69" s="1" t="s">
        <v>36</v>
      </c>
      <c r="X69" s="1" t="s">
        <v>633</v>
      </c>
      <c r="Y69" s="1" t="s">
        <v>633</v>
      </c>
      <c r="Z69" s="1" t="s">
        <v>634</v>
      </c>
      <c r="AA69" s="1" t="s">
        <v>635</v>
      </c>
      <c r="AC69" s="1">
        <v>0</v>
      </c>
      <c r="AD69" s="1">
        <v>0</v>
      </c>
      <c r="AE69" s="1">
        <v>0</v>
      </c>
      <c r="AF69" s="1">
        <v>0</v>
      </c>
      <c r="AI69" s="1" t="s">
        <v>42</v>
      </c>
      <c r="AJ69" s="1" t="s">
        <v>47</v>
      </c>
      <c r="AK69" s="1">
        <v>0</v>
      </c>
      <c r="AL69" s="1">
        <v>0</v>
      </c>
    </row>
    <row r="70" spans="1:38" x14ac:dyDescent="0.3">
      <c r="A70" s="1">
        <v>9038</v>
      </c>
      <c r="B70" s="1" t="s">
        <v>636</v>
      </c>
      <c r="C70" s="1" t="s">
        <v>637</v>
      </c>
      <c r="D70" s="1" t="s">
        <v>638</v>
      </c>
      <c r="E70" s="1" t="s">
        <v>36</v>
      </c>
      <c r="F70" s="1" t="s">
        <v>283</v>
      </c>
      <c r="G70" s="1" t="s">
        <v>639</v>
      </c>
      <c r="H70" s="1" t="s">
        <v>640</v>
      </c>
      <c r="I70" s="1" t="s">
        <v>567</v>
      </c>
      <c r="J70" s="1" t="s">
        <v>568</v>
      </c>
      <c r="K70" s="1" t="s">
        <v>82</v>
      </c>
      <c r="L70" s="1">
        <v>1120</v>
      </c>
      <c r="M70" s="1">
        <v>17818</v>
      </c>
      <c r="N70" s="1">
        <v>18939</v>
      </c>
      <c r="O70" s="1">
        <v>45</v>
      </c>
      <c r="P70" s="1">
        <f t="shared" si="11"/>
        <v>8018.1</v>
      </c>
      <c r="Q70" s="1">
        <f t="shared" si="9"/>
        <v>1443.258</v>
      </c>
      <c r="R70" s="1">
        <f t="shared" si="10"/>
        <v>9461.3580000000002</v>
      </c>
      <c r="S70" s="1" t="s">
        <v>42</v>
      </c>
      <c r="T70" s="1" t="s">
        <v>125</v>
      </c>
      <c r="U70" s="1" t="s">
        <v>641</v>
      </c>
      <c r="V70" s="1" t="s">
        <v>44</v>
      </c>
      <c r="W70" s="1" t="s">
        <v>36</v>
      </c>
      <c r="X70" s="1" t="s">
        <v>642</v>
      </c>
      <c r="Y70" s="1" t="s">
        <v>642</v>
      </c>
      <c r="Z70" s="1" t="s">
        <v>643</v>
      </c>
      <c r="AA70" s="1" t="s">
        <v>644</v>
      </c>
      <c r="AC70" s="1">
        <v>0</v>
      </c>
      <c r="AD70" s="1">
        <v>0</v>
      </c>
      <c r="AE70" s="1">
        <v>0</v>
      </c>
      <c r="AF70" s="1">
        <v>0</v>
      </c>
      <c r="AI70" s="1" t="s">
        <v>42</v>
      </c>
      <c r="AJ70" s="1" t="s">
        <v>47</v>
      </c>
      <c r="AK70" s="1">
        <v>0</v>
      </c>
      <c r="AL70" s="1">
        <v>0</v>
      </c>
    </row>
    <row r="71" spans="1:38" x14ac:dyDescent="0.3">
      <c r="A71" s="1">
        <v>9040</v>
      </c>
      <c r="B71" s="1" t="s">
        <v>645</v>
      </c>
      <c r="C71" s="1" t="s">
        <v>646</v>
      </c>
      <c r="D71" s="1" t="s">
        <v>647</v>
      </c>
      <c r="E71" s="1" t="s">
        <v>51</v>
      </c>
      <c r="F71" s="1" t="s">
        <v>201</v>
      </c>
      <c r="G71" s="1" t="s">
        <v>648</v>
      </c>
      <c r="H71" s="1" t="s">
        <v>649</v>
      </c>
      <c r="I71" s="1" t="s">
        <v>650</v>
      </c>
      <c r="J71" s="1" t="s">
        <v>651</v>
      </c>
      <c r="K71" s="1" t="s">
        <v>124</v>
      </c>
      <c r="L71" s="1">
        <v>964</v>
      </c>
      <c r="M71" s="1">
        <v>8657</v>
      </c>
      <c r="N71" s="1">
        <v>10215</v>
      </c>
      <c r="O71" s="1">
        <v>55</v>
      </c>
      <c r="P71" s="1">
        <f>M71*O71/100</f>
        <v>4761.3500000000004</v>
      </c>
      <c r="Q71" s="1">
        <f t="shared" si="9"/>
        <v>857.04300000000001</v>
      </c>
      <c r="R71" s="1">
        <f t="shared" si="10"/>
        <v>5618.393</v>
      </c>
      <c r="S71" s="1" t="s">
        <v>42</v>
      </c>
      <c r="T71" s="1" t="s">
        <v>531</v>
      </c>
      <c r="U71" s="1" t="s">
        <v>532</v>
      </c>
      <c r="V71" s="1" t="s">
        <v>103</v>
      </c>
      <c r="W71" s="1" t="s">
        <v>36</v>
      </c>
      <c r="X71" s="1" t="s">
        <v>652</v>
      </c>
      <c r="Y71" s="1" t="s">
        <v>652</v>
      </c>
      <c r="Z71" s="1" t="s">
        <v>36</v>
      </c>
      <c r="AA71" s="1" t="s">
        <v>653</v>
      </c>
      <c r="AC71" s="1">
        <v>0</v>
      </c>
      <c r="AD71" s="1">
        <v>0</v>
      </c>
      <c r="AE71" s="1">
        <v>0</v>
      </c>
      <c r="AF71" s="1">
        <v>0</v>
      </c>
      <c r="AI71" s="1" t="s">
        <v>42</v>
      </c>
      <c r="AJ71" s="1" t="s">
        <v>47</v>
      </c>
      <c r="AK71" s="1">
        <v>0</v>
      </c>
      <c r="AL71" s="1">
        <v>0</v>
      </c>
    </row>
    <row r="72" spans="1:38" x14ac:dyDescent="0.3">
      <c r="A72" s="1">
        <v>9043</v>
      </c>
      <c r="B72" s="1" t="s">
        <v>654</v>
      </c>
      <c r="C72" s="1" t="s">
        <v>655</v>
      </c>
      <c r="D72" s="1" t="s">
        <v>656</v>
      </c>
      <c r="E72" s="1" t="s">
        <v>51</v>
      </c>
      <c r="F72" s="1" t="s">
        <v>201</v>
      </c>
      <c r="G72" s="1" t="s">
        <v>657</v>
      </c>
      <c r="H72" s="1" t="s">
        <v>658</v>
      </c>
      <c r="I72" s="1" t="s">
        <v>650</v>
      </c>
      <c r="J72" s="1" t="s">
        <v>651</v>
      </c>
      <c r="K72" s="1" t="s">
        <v>224</v>
      </c>
      <c r="L72" s="1">
        <v>11545</v>
      </c>
      <c r="M72" s="1">
        <v>11545</v>
      </c>
      <c r="N72" s="1">
        <v>13760</v>
      </c>
      <c r="O72" s="1">
        <v>20</v>
      </c>
      <c r="P72" s="1">
        <f>M72*O72/100</f>
        <v>2309</v>
      </c>
      <c r="Q72" s="1">
        <f t="shared" si="9"/>
        <v>415.62</v>
      </c>
      <c r="R72" s="1">
        <f t="shared" si="10"/>
        <v>2724.62</v>
      </c>
      <c r="S72" s="1" t="s">
        <v>42</v>
      </c>
      <c r="T72" s="1" t="s">
        <v>325</v>
      </c>
      <c r="U72" s="1" t="s">
        <v>659</v>
      </c>
      <c r="V72" s="1" t="s">
        <v>660</v>
      </c>
      <c r="W72" s="1" t="s">
        <v>36</v>
      </c>
      <c r="X72" s="1" t="s">
        <v>661</v>
      </c>
      <c r="Y72" s="1" t="s">
        <v>661</v>
      </c>
      <c r="Z72" s="1" t="s">
        <v>36</v>
      </c>
      <c r="AA72" s="1" t="s">
        <v>662</v>
      </c>
      <c r="AC72" s="1">
        <v>0</v>
      </c>
      <c r="AD72" s="1">
        <v>0</v>
      </c>
      <c r="AE72" s="1">
        <v>0</v>
      </c>
      <c r="AF72" s="1">
        <v>0</v>
      </c>
      <c r="AI72" s="1" t="s">
        <v>42</v>
      </c>
      <c r="AJ72" s="1" t="s">
        <v>47</v>
      </c>
      <c r="AK72" s="1">
        <v>0</v>
      </c>
      <c r="AL72" s="1">
        <v>0</v>
      </c>
    </row>
    <row r="73" spans="1:38" x14ac:dyDescent="0.3">
      <c r="A73" s="1">
        <v>9046</v>
      </c>
      <c r="B73" s="1" t="s">
        <v>663</v>
      </c>
      <c r="C73" s="1" t="s">
        <v>664</v>
      </c>
      <c r="D73" s="1" t="s">
        <v>665</v>
      </c>
      <c r="E73" s="1" t="s">
        <v>51</v>
      </c>
      <c r="F73" s="1" t="s">
        <v>201</v>
      </c>
      <c r="G73" s="1" t="s">
        <v>666</v>
      </c>
      <c r="H73" s="1" t="s">
        <v>667</v>
      </c>
      <c r="I73" s="1" t="s">
        <v>486</v>
      </c>
      <c r="J73" s="1" t="s">
        <v>487</v>
      </c>
      <c r="K73" s="1" t="s">
        <v>224</v>
      </c>
      <c r="L73" s="1">
        <v>1512</v>
      </c>
      <c r="M73" s="1">
        <v>6114</v>
      </c>
      <c r="N73" s="1">
        <v>6630</v>
      </c>
      <c r="O73" s="1">
        <v>40</v>
      </c>
      <c r="P73" s="1">
        <f>M73*O73/100</f>
        <v>2445.6</v>
      </c>
      <c r="Q73" s="1">
        <f t="shared" si="9"/>
        <v>440.20799999999997</v>
      </c>
      <c r="R73" s="1">
        <f t="shared" si="10"/>
        <v>2885.808</v>
      </c>
      <c r="S73" s="1" t="s">
        <v>42</v>
      </c>
      <c r="T73" s="1" t="s">
        <v>668</v>
      </c>
      <c r="U73" s="1" t="s">
        <v>669</v>
      </c>
      <c r="V73" s="1" t="s">
        <v>44</v>
      </c>
      <c r="W73" s="1" t="s">
        <v>36</v>
      </c>
      <c r="X73" s="1" t="s">
        <v>670</v>
      </c>
      <c r="Y73" s="1" t="s">
        <v>670</v>
      </c>
      <c r="Z73" s="1" t="s">
        <v>36</v>
      </c>
      <c r="AA73" s="1" t="s">
        <v>671</v>
      </c>
      <c r="AC73" s="1">
        <v>0</v>
      </c>
      <c r="AD73" s="1">
        <v>0</v>
      </c>
      <c r="AE73" s="1">
        <v>0</v>
      </c>
      <c r="AF73" s="1">
        <v>0</v>
      </c>
      <c r="AI73" s="1" t="s">
        <v>42</v>
      </c>
      <c r="AJ73" s="1" t="s">
        <v>47</v>
      </c>
      <c r="AK73" s="1">
        <v>0</v>
      </c>
      <c r="AL73" s="1">
        <v>0</v>
      </c>
    </row>
    <row r="74" spans="1:38" x14ac:dyDescent="0.3">
      <c r="A74" s="1">
        <v>9047</v>
      </c>
      <c r="B74" s="1" t="s">
        <v>672</v>
      </c>
      <c r="C74" s="1" t="s">
        <v>673</v>
      </c>
      <c r="D74" s="1" t="s">
        <v>674</v>
      </c>
      <c r="E74" s="1" t="s">
        <v>51</v>
      </c>
      <c r="F74" s="1" t="s">
        <v>201</v>
      </c>
      <c r="G74" s="1" t="s">
        <v>675</v>
      </c>
      <c r="H74" s="1" t="s">
        <v>676</v>
      </c>
      <c r="I74" s="1" t="s">
        <v>677</v>
      </c>
      <c r="J74" s="1" t="s">
        <v>678</v>
      </c>
      <c r="K74" s="1" t="s">
        <v>251</v>
      </c>
      <c r="L74" s="1">
        <v>753</v>
      </c>
      <c r="M74" s="1">
        <v>16852</v>
      </c>
      <c r="N74" s="1">
        <v>17799</v>
      </c>
      <c r="O74" s="1">
        <v>60</v>
      </c>
      <c r="P74" s="1">
        <f>M74*O74/100</f>
        <v>10111.200000000001</v>
      </c>
      <c r="Q74" s="1">
        <f t="shared" si="9"/>
        <v>1820.0160000000001</v>
      </c>
      <c r="R74" s="1">
        <f t="shared" si="10"/>
        <v>11931.216</v>
      </c>
      <c r="S74" s="1" t="s">
        <v>42</v>
      </c>
      <c r="T74" s="1" t="s">
        <v>307</v>
      </c>
      <c r="U74" s="1" t="s">
        <v>679</v>
      </c>
      <c r="V74" s="1" t="s">
        <v>44</v>
      </c>
      <c r="W74" s="1" t="s">
        <v>36</v>
      </c>
      <c r="X74" s="1" t="s">
        <v>680</v>
      </c>
      <c r="Y74" s="1" t="s">
        <v>680</v>
      </c>
      <c r="Z74" s="1" t="s">
        <v>36</v>
      </c>
      <c r="AA74" s="1" t="s">
        <v>681</v>
      </c>
      <c r="AC74" s="1">
        <v>0</v>
      </c>
      <c r="AD74" s="1">
        <v>0</v>
      </c>
      <c r="AE74" s="1">
        <v>0</v>
      </c>
      <c r="AF74" s="1">
        <v>0</v>
      </c>
      <c r="AI74" s="1" t="s">
        <v>42</v>
      </c>
      <c r="AJ74" s="1" t="s">
        <v>47</v>
      </c>
      <c r="AK74" s="1">
        <v>0</v>
      </c>
      <c r="AL74" s="1">
        <v>0</v>
      </c>
    </row>
    <row r="75" spans="1:38" x14ac:dyDescent="0.3">
      <c r="A75" s="1">
        <v>9048</v>
      </c>
      <c r="B75" s="1" t="s">
        <v>682</v>
      </c>
      <c r="C75" s="1" t="s">
        <v>683</v>
      </c>
      <c r="D75" s="1" t="s">
        <v>621</v>
      </c>
      <c r="E75" s="1" t="s">
        <v>51</v>
      </c>
      <c r="F75" s="1" t="s">
        <v>283</v>
      </c>
      <c r="G75" s="1" t="s">
        <v>684</v>
      </c>
      <c r="H75" s="1" t="s">
        <v>685</v>
      </c>
      <c r="I75" s="1" t="s">
        <v>222</v>
      </c>
      <c r="J75" s="1" t="s">
        <v>223</v>
      </c>
      <c r="K75" s="1" t="s">
        <v>686</v>
      </c>
      <c r="L75" s="1">
        <v>0</v>
      </c>
      <c r="M75" s="1">
        <v>7317</v>
      </c>
      <c r="N75" s="1">
        <v>8634</v>
      </c>
      <c r="O75" s="1">
        <v>20</v>
      </c>
      <c r="P75" s="1">
        <f>M75*20/100</f>
        <v>1463.4</v>
      </c>
      <c r="Q75" s="1">
        <f t="shared" si="9"/>
        <v>263.41200000000003</v>
      </c>
      <c r="R75" s="1">
        <f t="shared" si="10"/>
        <v>1726.8120000000001</v>
      </c>
      <c r="S75" s="1" t="s">
        <v>42</v>
      </c>
      <c r="T75" s="1" t="s">
        <v>687</v>
      </c>
      <c r="U75" s="1" t="s">
        <v>688</v>
      </c>
      <c r="V75" s="1" t="s">
        <v>103</v>
      </c>
      <c r="W75" s="1" t="s">
        <v>36</v>
      </c>
      <c r="X75" s="1" t="s">
        <v>689</v>
      </c>
      <c r="Y75" s="1" t="s">
        <v>689</v>
      </c>
      <c r="Z75" s="1" t="s">
        <v>36</v>
      </c>
      <c r="AA75" s="1" t="s">
        <v>690</v>
      </c>
      <c r="AC75" s="1">
        <v>0</v>
      </c>
      <c r="AD75" s="1">
        <v>0</v>
      </c>
      <c r="AE75" s="1">
        <v>0</v>
      </c>
      <c r="AF75" s="1">
        <v>0</v>
      </c>
      <c r="AI75" s="1" t="s">
        <v>42</v>
      </c>
      <c r="AJ75" s="1" t="s">
        <v>47</v>
      </c>
      <c r="AK75" s="1">
        <v>0</v>
      </c>
      <c r="AL75" s="1">
        <v>0</v>
      </c>
    </row>
    <row r="76" spans="1:38" x14ac:dyDescent="0.3">
      <c r="A76" s="1">
        <v>9053</v>
      </c>
      <c r="B76" s="1" t="s">
        <v>691</v>
      </c>
      <c r="C76" s="1" t="s">
        <v>692</v>
      </c>
      <c r="D76" s="1" t="s">
        <v>693</v>
      </c>
      <c r="E76" s="1" t="s">
        <v>120</v>
      </c>
      <c r="F76" s="1" t="s">
        <v>283</v>
      </c>
      <c r="G76" s="1" t="s">
        <v>99</v>
      </c>
      <c r="H76" s="1" t="s">
        <v>694</v>
      </c>
      <c r="I76" s="1" t="s">
        <v>650</v>
      </c>
      <c r="J76" s="1" t="s">
        <v>651</v>
      </c>
      <c r="K76" s="1" t="s">
        <v>124</v>
      </c>
      <c r="L76" s="1">
        <v>1118</v>
      </c>
      <c r="M76" s="1">
        <v>8810</v>
      </c>
      <c r="N76" s="1">
        <v>10396</v>
      </c>
      <c r="O76" s="1">
        <v>55</v>
      </c>
      <c r="P76" s="1">
        <f t="shared" ref="P76:P78" si="12">M76*O76/100</f>
        <v>4845.5</v>
      </c>
      <c r="Q76" s="1">
        <f t="shared" si="9"/>
        <v>872.18999999999994</v>
      </c>
      <c r="R76" s="1">
        <f t="shared" si="10"/>
        <v>5717.69</v>
      </c>
      <c r="S76" s="1" t="s">
        <v>42</v>
      </c>
      <c r="T76" s="1" t="s">
        <v>531</v>
      </c>
      <c r="U76" s="1" t="s">
        <v>695</v>
      </c>
      <c r="V76" s="1" t="s">
        <v>103</v>
      </c>
      <c r="W76" s="1" t="s">
        <v>36</v>
      </c>
      <c r="X76" s="1" t="s">
        <v>696</v>
      </c>
      <c r="Y76" s="1" t="s">
        <v>696</v>
      </c>
      <c r="Z76" s="1" t="s">
        <v>36</v>
      </c>
      <c r="AA76" s="1" t="s">
        <v>697</v>
      </c>
      <c r="AC76" s="1">
        <v>0</v>
      </c>
      <c r="AD76" s="1">
        <v>0</v>
      </c>
      <c r="AE76" s="1">
        <v>0</v>
      </c>
      <c r="AF76" s="1">
        <v>0</v>
      </c>
      <c r="AI76" s="1" t="s">
        <v>42</v>
      </c>
      <c r="AJ76" s="1" t="s">
        <v>47</v>
      </c>
      <c r="AK76" s="1">
        <v>0</v>
      </c>
      <c r="AL76" s="1">
        <v>0</v>
      </c>
    </row>
    <row r="77" spans="1:38" x14ac:dyDescent="0.3">
      <c r="A77" s="1">
        <v>9054</v>
      </c>
      <c r="B77" s="1" t="s">
        <v>698</v>
      </c>
      <c r="C77" s="1" t="s">
        <v>699</v>
      </c>
      <c r="D77" s="1" t="s">
        <v>700</v>
      </c>
      <c r="E77" s="1" t="s">
        <v>120</v>
      </c>
      <c r="F77" s="1" t="s">
        <v>283</v>
      </c>
      <c r="G77" s="1" t="s">
        <v>99</v>
      </c>
      <c r="H77" s="1" t="s">
        <v>701</v>
      </c>
      <c r="I77" s="1" t="s">
        <v>650</v>
      </c>
      <c r="J77" s="1" t="s">
        <v>651</v>
      </c>
      <c r="K77" s="1" t="s">
        <v>124</v>
      </c>
      <c r="L77" s="1">
        <v>793</v>
      </c>
      <c r="M77" s="1">
        <v>8485</v>
      </c>
      <c r="N77" s="1">
        <v>10012</v>
      </c>
      <c r="O77" s="1">
        <v>55</v>
      </c>
      <c r="P77" s="1">
        <f t="shared" si="12"/>
        <v>4666.75</v>
      </c>
      <c r="Q77" s="1">
        <f t="shared" si="9"/>
        <v>840.01499999999999</v>
      </c>
      <c r="R77" s="1">
        <f t="shared" si="10"/>
        <v>5506.7650000000003</v>
      </c>
      <c r="S77" s="1" t="s">
        <v>42</v>
      </c>
      <c r="T77" s="1" t="s">
        <v>531</v>
      </c>
      <c r="U77" s="1" t="s">
        <v>532</v>
      </c>
      <c r="V77" s="1" t="s">
        <v>103</v>
      </c>
      <c r="W77" s="1" t="s">
        <v>36</v>
      </c>
      <c r="X77" s="1" t="s">
        <v>702</v>
      </c>
      <c r="Y77" s="1" t="s">
        <v>703</v>
      </c>
      <c r="Z77" s="1" t="s">
        <v>36</v>
      </c>
      <c r="AA77" s="1" t="s">
        <v>704</v>
      </c>
      <c r="AC77" s="1">
        <v>0</v>
      </c>
      <c r="AD77" s="1">
        <v>0</v>
      </c>
      <c r="AE77" s="1">
        <v>0</v>
      </c>
      <c r="AF77" s="1">
        <v>0</v>
      </c>
      <c r="AI77" s="1" t="s">
        <v>42</v>
      </c>
      <c r="AJ77" s="1" t="s">
        <v>47</v>
      </c>
      <c r="AK77" s="1">
        <v>0</v>
      </c>
      <c r="AL77" s="1">
        <v>0</v>
      </c>
    </row>
    <row r="78" spans="1:38" x14ac:dyDescent="0.3">
      <c r="A78" s="1">
        <v>9055</v>
      </c>
      <c r="B78" s="1" t="s">
        <v>705</v>
      </c>
      <c r="C78" s="1" t="s">
        <v>706</v>
      </c>
      <c r="D78" s="1" t="s">
        <v>707</v>
      </c>
      <c r="E78" s="1" t="s">
        <v>120</v>
      </c>
      <c r="F78" s="1" t="s">
        <v>283</v>
      </c>
      <c r="G78" s="1" t="s">
        <v>99</v>
      </c>
      <c r="H78" s="1" t="s">
        <v>708</v>
      </c>
      <c r="I78" s="1" t="s">
        <v>650</v>
      </c>
      <c r="J78" s="1" t="s">
        <v>651</v>
      </c>
      <c r="K78" s="1" t="s">
        <v>124</v>
      </c>
      <c r="L78" s="1">
        <v>1144</v>
      </c>
      <c r="M78" s="1">
        <v>8836</v>
      </c>
      <c r="N78" s="1">
        <v>10426</v>
      </c>
      <c r="O78" s="1">
        <v>55</v>
      </c>
      <c r="P78" s="1">
        <f t="shared" si="12"/>
        <v>4859.8</v>
      </c>
      <c r="Q78" s="1">
        <f t="shared" si="9"/>
        <v>874.76400000000001</v>
      </c>
      <c r="R78" s="1">
        <f t="shared" si="10"/>
        <v>5734.5640000000003</v>
      </c>
      <c r="S78" s="1" t="s">
        <v>42</v>
      </c>
      <c r="T78" s="1" t="s">
        <v>531</v>
      </c>
      <c r="U78" s="1" t="s">
        <v>709</v>
      </c>
      <c r="V78" s="1" t="s">
        <v>103</v>
      </c>
      <c r="W78" s="1" t="s">
        <v>36</v>
      </c>
      <c r="X78" s="1" t="s">
        <v>710</v>
      </c>
      <c r="Y78" s="1" t="s">
        <v>710</v>
      </c>
      <c r="Z78" s="1" t="s">
        <v>36</v>
      </c>
      <c r="AA78" s="1" t="s">
        <v>711</v>
      </c>
      <c r="AC78" s="1">
        <v>0</v>
      </c>
      <c r="AD78" s="1">
        <v>0</v>
      </c>
      <c r="AE78" s="1">
        <v>0</v>
      </c>
      <c r="AF78" s="1">
        <v>0</v>
      </c>
      <c r="AI78" s="1" t="s">
        <v>42</v>
      </c>
      <c r="AJ78" s="1" t="s">
        <v>47</v>
      </c>
      <c r="AK78" s="1">
        <v>0</v>
      </c>
      <c r="AL78" s="1">
        <v>0</v>
      </c>
    </row>
    <row r="79" spans="1:38" x14ac:dyDescent="0.3">
      <c r="A79" s="1">
        <v>9056</v>
      </c>
      <c r="B79" s="1" t="s">
        <v>712</v>
      </c>
      <c r="C79" s="1" t="s">
        <v>713</v>
      </c>
      <c r="D79" s="1" t="s">
        <v>714</v>
      </c>
      <c r="E79" s="1" t="s">
        <v>120</v>
      </c>
      <c r="F79" s="1" t="s">
        <v>201</v>
      </c>
      <c r="G79" s="1" t="s">
        <v>715</v>
      </c>
      <c r="H79" s="1" t="s">
        <v>716</v>
      </c>
      <c r="I79" s="1" t="s">
        <v>612</v>
      </c>
      <c r="J79" s="1" t="s">
        <v>613</v>
      </c>
      <c r="K79" s="1" t="s">
        <v>477</v>
      </c>
      <c r="L79" s="1">
        <v>4420</v>
      </c>
      <c r="M79" s="1">
        <v>20904</v>
      </c>
      <c r="N79" s="1">
        <v>22581</v>
      </c>
      <c r="O79" s="1">
        <v>65</v>
      </c>
      <c r="P79" s="1">
        <f>M79*O79/100</f>
        <v>13587.6</v>
      </c>
      <c r="Q79" s="1">
        <f t="shared" si="9"/>
        <v>2445.768</v>
      </c>
      <c r="R79" s="1">
        <f t="shared" si="10"/>
        <v>16033.368</v>
      </c>
      <c r="S79" s="1" t="s">
        <v>42</v>
      </c>
      <c r="T79" s="1" t="s">
        <v>717</v>
      </c>
      <c r="U79" s="1" t="s">
        <v>718</v>
      </c>
      <c r="V79" s="1" t="s">
        <v>56</v>
      </c>
      <c r="W79" s="1" t="s">
        <v>36</v>
      </c>
      <c r="X79" s="1" t="s">
        <v>719</v>
      </c>
      <c r="Y79" s="1" t="s">
        <v>719</v>
      </c>
      <c r="Z79" s="1" t="s">
        <v>36</v>
      </c>
      <c r="AA79" s="1" t="s">
        <v>720</v>
      </c>
      <c r="AC79" s="1">
        <v>0</v>
      </c>
      <c r="AD79" s="1">
        <v>0</v>
      </c>
      <c r="AE79" s="1">
        <v>0</v>
      </c>
      <c r="AF79" s="1">
        <v>0</v>
      </c>
      <c r="AI79" s="1" t="s">
        <v>42</v>
      </c>
      <c r="AJ79" s="1" t="s">
        <v>47</v>
      </c>
      <c r="AK79" s="1">
        <v>0</v>
      </c>
      <c r="AL79" s="1">
        <v>0</v>
      </c>
    </row>
    <row r="80" spans="1:38" x14ac:dyDescent="0.3">
      <c r="A80" s="1">
        <v>9058</v>
      </c>
      <c r="B80" s="1" t="s">
        <v>721</v>
      </c>
      <c r="C80" s="1" t="s">
        <v>722</v>
      </c>
      <c r="D80" s="1" t="s">
        <v>656</v>
      </c>
      <c r="E80" s="1" t="s">
        <v>120</v>
      </c>
      <c r="F80" s="1" t="s">
        <v>201</v>
      </c>
      <c r="G80" s="1" t="s">
        <v>723</v>
      </c>
      <c r="H80" s="1" t="s">
        <v>724</v>
      </c>
      <c r="I80" s="1" t="s">
        <v>612</v>
      </c>
      <c r="J80" s="1" t="s">
        <v>678</v>
      </c>
      <c r="K80" s="1" t="s">
        <v>288</v>
      </c>
      <c r="L80" s="1">
        <v>2189</v>
      </c>
      <c r="M80" s="1">
        <v>46604</v>
      </c>
      <c r="N80" s="1">
        <v>49279</v>
      </c>
      <c r="O80" s="1">
        <v>30</v>
      </c>
      <c r="P80" s="1">
        <f>M80*O80/100</f>
        <v>13981.2</v>
      </c>
      <c r="Q80" s="1">
        <f t="shared" si="9"/>
        <v>2516.616</v>
      </c>
      <c r="R80" s="1">
        <f t="shared" si="10"/>
        <v>16497.815999999999</v>
      </c>
      <c r="S80" s="1" t="s">
        <v>42</v>
      </c>
      <c r="T80" s="1" t="s">
        <v>725</v>
      </c>
      <c r="U80" s="1" t="s">
        <v>726</v>
      </c>
      <c r="V80" s="1" t="s">
        <v>44</v>
      </c>
      <c r="W80" s="1" t="s">
        <v>36</v>
      </c>
      <c r="X80" s="1" t="s">
        <v>727</v>
      </c>
      <c r="Y80" s="1" t="s">
        <v>728</v>
      </c>
      <c r="Z80" s="1" t="s">
        <v>36</v>
      </c>
      <c r="AA80" s="1" t="s">
        <v>729</v>
      </c>
      <c r="AC80" s="1">
        <v>0</v>
      </c>
      <c r="AD80" s="1">
        <v>0</v>
      </c>
      <c r="AE80" s="1">
        <v>0</v>
      </c>
      <c r="AF80" s="1">
        <v>0</v>
      </c>
      <c r="AI80" s="1" t="s">
        <v>42</v>
      </c>
      <c r="AJ80" s="1" t="s">
        <v>47</v>
      </c>
      <c r="AK80" s="1">
        <v>0</v>
      </c>
      <c r="AL80" s="1">
        <v>0</v>
      </c>
    </row>
    <row r="81" spans="1:38" x14ac:dyDescent="0.3">
      <c r="A81" s="1">
        <v>9059</v>
      </c>
      <c r="B81" s="1" t="s">
        <v>730</v>
      </c>
      <c r="C81" s="1" t="s">
        <v>731</v>
      </c>
      <c r="D81" s="1" t="s">
        <v>656</v>
      </c>
      <c r="E81" s="1" t="s">
        <v>120</v>
      </c>
      <c r="F81" s="1" t="s">
        <v>201</v>
      </c>
      <c r="G81" s="1" t="s">
        <v>732</v>
      </c>
      <c r="H81" s="1" t="s">
        <v>733</v>
      </c>
      <c r="I81" s="1" t="s">
        <v>734</v>
      </c>
      <c r="J81" s="1" t="s">
        <v>735</v>
      </c>
      <c r="K81" s="1" t="s">
        <v>224</v>
      </c>
      <c r="L81" s="1">
        <v>9970</v>
      </c>
      <c r="M81" s="1">
        <v>14062</v>
      </c>
      <c r="N81" s="1">
        <v>16731</v>
      </c>
      <c r="O81" s="1">
        <v>20</v>
      </c>
      <c r="P81" s="1">
        <f>M81*O81/100</f>
        <v>2812.4</v>
      </c>
      <c r="Q81" s="1">
        <f t="shared" si="9"/>
        <v>506.23199999999997</v>
      </c>
      <c r="R81" s="1">
        <f t="shared" si="10"/>
        <v>3318.6320000000001</v>
      </c>
      <c r="S81" s="1" t="s">
        <v>42</v>
      </c>
      <c r="T81" s="1" t="s">
        <v>736</v>
      </c>
      <c r="U81" s="1" t="s">
        <v>737</v>
      </c>
      <c r="V81" s="1" t="s">
        <v>157</v>
      </c>
      <c r="W81" s="1" t="s">
        <v>36</v>
      </c>
      <c r="X81" s="1" t="s">
        <v>738</v>
      </c>
      <c r="Y81" s="1" t="s">
        <v>738</v>
      </c>
      <c r="Z81" s="1" t="s">
        <v>36</v>
      </c>
      <c r="AA81" s="1" t="s">
        <v>739</v>
      </c>
      <c r="AC81" s="1">
        <v>0</v>
      </c>
      <c r="AD81" s="1">
        <v>0</v>
      </c>
      <c r="AE81" s="1">
        <v>0</v>
      </c>
      <c r="AF81" s="1">
        <v>0</v>
      </c>
      <c r="AI81" s="1" t="s">
        <v>42</v>
      </c>
      <c r="AJ81" s="1" t="s">
        <v>47</v>
      </c>
      <c r="AK81" s="1">
        <v>0</v>
      </c>
      <c r="AL81" s="1">
        <v>0</v>
      </c>
    </row>
    <row r="82" spans="1:38" x14ac:dyDescent="0.3">
      <c r="A82" s="1">
        <v>9061</v>
      </c>
      <c r="B82" s="1" t="s">
        <v>740</v>
      </c>
      <c r="C82" s="1" t="s">
        <v>741</v>
      </c>
      <c r="D82" s="1" t="s">
        <v>742</v>
      </c>
      <c r="E82" s="1" t="s">
        <v>120</v>
      </c>
      <c r="F82" s="1" t="s">
        <v>201</v>
      </c>
      <c r="G82" s="1" t="s">
        <v>99</v>
      </c>
      <c r="H82" s="1" t="s">
        <v>743</v>
      </c>
      <c r="I82" s="1" t="s">
        <v>612</v>
      </c>
      <c r="J82" s="1" t="s">
        <v>613</v>
      </c>
      <c r="K82" s="1" t="s">
        <v>124</v>
      </c>
      <c r="L82" s="1">
        <v>1137</v>
      </c>
      <c r="M82" s="1">
        <v>8830</v>
      </c>
      <c r="N82" s="1">
        <v>10419</v>
      </c>
      <c r="O82" s="1">
        <v>55</v>
      </c>
      <c r="P82" s="1">
        <f>M82*O82/100</f>
        <v>4856.5</v>
      </c>
      <c r="Q82" s="1">
        <f t="shared" si="9"/>
        <v>874.17</v>
      </c>
      <c r="R82" s="1">
        <f t="shared" si="10"/>
        <v>5730.67</v>
      </c>
      <c r="S82" s="1" t="s">
        <v>42</v>
      </c>
      <c r="T82" s="1" t="s">
        <v>101</v>
      </c>
      <c r="U82" s="1" t="s">
        <v>744</v>
      </c>
      <c r="V82" s="1" t="s">
        <v>103</v>
      </c>
      <c r="W82" s="1" t="s">
        <v>36</v>
      </c>
      <c r="X82" s="1" t="s">
        <v>745</v>
      </c>
      <c r="Y82" s="1" t="s">
        <v>745</v>
      </c>
      <c r="Z82" s="1" t="s">
        <v>746</v>
      </c>
      <c r="AA82" s="1" t="s">
        <v>747</v>
      </c>
      <c r="AC82" s="1">
        <v>0</v>
      </c>
      <c r="AD82" s="1">
        <v>0</v>
      </c>
      <c r="AE82" s="1">
        <v>0</v>
      </c>
      <c r="AF82" s="1">
        <v>0</v>
      </c>
      <c r="AI82" s="1" t="s">
        <v>42</v>
      </c>
      <c r="AJ82" s="1" t="s">
        <v>47</v>
      </c>
      <c r="AK82" s="1">
        <v>0</v>
      </c>
      <c r="AL82" s="1">
        <v>0</v>
      </c>
    </row>
    <row r="83" spans="1:38" x14ac:dyDescent="0.3">
      <c r="A83" s="1">
        <v>9062</v>
      </c>
      <c r="B83" s="1" t="s">
        <v>748</v>
      </c>
      <c r="C83" s="1" t="s">
        <v>749</v>
      </c>
      <c r="D83" s="1" t="s">
        <v>750</v>
      </c>
      <c r="E83" s="1" t="s">
        <v>120</v>
      </c>
      <c r="F83" s="1" t="s">
        <v>283</v>
      </c>
      <c r="G83" s="1" t="s">
        <v>751</v>
      </c>
      <c r="H83" s="1" t="s">
        <v>752</v>
      </c>
      <c r="I83" s="1" t="s">
        <v>753</v>
      </c>
      <c r="J83" s="1" t="s">
        <v>754</v>
      </c>
      <c r="K83" s="1" t="s">
        <v>224</v>
      </c>
      <c r="L83" s="1">
        <v>8353</v>
      </c>
      <c r="M83" s="1">
        <v>8353</v>
      </c>
      <c r="N83" s="1">
        <v>9994</v>
      </c>
      <c r="O83" s="1">
        <v>20</v>
      </c>
      <c r="P83" s="1">
        <f>M83*O83/100</f>
        <v>1670.6</v>
      </c>
      <c r="Q83" s="1">
        <f t="shared" si="9"/>
        <v>300.70799999999997</v>
      </c>
      <c r="R83" s="1">
        <f t="shared" si="10"/>
        <v>1971.308</v>
      </c>
      <c r="S83" s="1" t="s">
        <v>42</v>
      </c>
      <c r="T83" s="1" t="s">
        <v>125</v>
      </c>
      <c r="U83" s="1" t="s">
        <v>755</v>
      </c>
      <c r="V83" s="1" t="s">
        <v>660</v>
      </c>
      <c r="W83" s="1" t="s">
        <v>36</v>
      </c>
      <c r="X83" s="1" t="s">
        <v>756</v>
      </c>
      <c r="Y83" s="1" t="s">
        <v>756</v>
      </c>
      <c r="Z83" s="1" t="s">
        <v>36</v>
      </c>
      <c r="AA83" s="1" t="s">
        <v>757</v>
      </c>
      <c r="AC83" s="1">
        <v>0</v>
      </c>
      <c r="AD83" s="1">
        <v>0</v>
      </c>
      <c r="AE83" s="1">
        <v>0</v>
      </c>
      <c r="AF83" s="1">
        <v>0</v>
      </c>
      <c r="AI83" s="1" t="s">
        <v>42</v>
      </c>
      <c r="AJ83" s="1" t="s">
        <v>47</v>
      </c>
      <c r="AK83" s="1">
        <v>0</v>
      </c>
      <c r="AL83" s="1">
        <v>0</v>
      </c>
    </row>
    <row r="84" spans="1:38" x14ac:dyDescent="0.3">
      <c r="A84" s="1">
        <v>9064</v>
      </c>
      <c r="B84" s="1" t="s">
        <v>758</v>
      </c>
      <c r="C84" s="1" t="s">
        <v>759</v>
      </c>
      <c r="D84" s="1" t="s">
        <v>760</v>
      </c>
      <c r="E84" s="1" t="s">
        <v>120</v>
      </c>
      <c r="F84" s="1" t="s">
        <v>283</v>
      </c>
      <c r="G84" s="1" t="s">
        <v>761</v>
      </c>
      <c r="H84" s="1" t="s">
        <v>762</v>
      </c>
      <c r="I84" s="1" t="s">
        <v>677</v>
      </c>
      <c r="J84" s="1" t="s">
        <v>678</v>
      </c>
      <c r="K84" s="1" t="s">
        <v>224</v>
      </c>
      <c r="L84" s="1">
        <v>20259</v>
      </c>
      <c r="M84" s="1">
        <v>36358</v>
      </c>
      <c r="N84" s="1">
        <v>40816</v>
      </c>
      <c r="O84" s="1">
        <v>25</v>
      </c>
      <c r="P84" s="1">
        <f>M84*O84/100</f>
        <v>9089.5</v>
      </c>
      <c r="Q84" s="1">
        <f t="shared" si="9"/>
        <v>1636.11</v>
      </c>
      <c r="R84" s="1">
        <f t="shared" si="10"/>
        <v>10725.61</v>
      </c>
      <c r="S84" s="1" t="s">
        <v>42</v>
      </c>
      <c r="T84" s="1" t="s">
        <v>763</v>
      </c>
      <c r="U84" s="1" t="s">
        <v>65</v>
      </c>
      <c r="V84" s="1" t="s">
        <v>44</v>
      </c>
      <c r="W84" s="1" t="s">
        <v>36</v>
      </c>
      <c r="X84" s="1" t="s">
        <v>764</v>
      </c>
      <c r="Y84" s="1" t="s">
        <v>764</v>
      </c>
      <c r="Z84" s="1" t="s">
        <v>36</v>
      </c>
      <c r="AA84" s="1" t="s">
        <v>765</v>
      </c>
      <c r="AC84" s="1">
        <v>0</v>
      </c>
      <c r="AD84" s="1">
        <v>0</v>
      </c>
      <c r="AE84" s="1">
        <v>0</v>
      </c>
      <c r="AF84" s="1">
        <v>0</v>
      </c>
      <c r="AI84" s="1" t="s">
        <v>42</v>
      </c>
      <c r="AJ84" s="1" t="s">
        <v>47</v>
      </c>
      <c r="AK84" s="1">
        <v>0</v>
      </c>
      <c r="AL84" s="1">
        <v>0</v>
      </c>
    </row>
    <row r="85" spans="1:38" x14ac:dyDescent="0.3">
      <c r="A85" s="1">
        <v>9066</v>
      </c>
      <c r="B85" s="1" t="s">
        <v>766</v>
      </c>
      <c r="C85" s="1" t="s">
        <v>767</v>
      </c>
      <c r="D85" s="1" t="s">
        <v>714</v>
      </c>
      <c r="E85" s="1" t="s">
        <v>120</v>
      </c>
      <c r="F85" s="1" t="s">
        <v>201</v>
      </c>
      <c r="G85" s="1" t="s">
        <v>768</v>
      </c>
      <c r="H85" s="1" t="s">
        <v>769</v>
      </c>
      <c r="I85" s="1" t="s">
        <v>612</v>
      </c>
      <c r="J85" s="1" t="s">
        <v>678</v>
      </c>
      <c r="K85" s="1" t="s">
        <v>477</v>
      </c>
      <c r="L85" s="1">
        <v>4754</v>
      </c>
      <c r="M85" s="1">
        <v>21238</v>
      </c>
      <c r="N85" s="1">
        <v>22975</v>
      </c>
      <c r="O85" s="1">
        <v>65</v>
      </c>
      <c r="P85" s="1">
        <f>M85*O85/100</f>
        <v>13804.7</v>
      </c>
      <c r="Q85" s="1">
        <f t="shared" si="9"/>
        <v>2484.846</v>
      </c>
      <c r="R85" s="1">
        <f t="shared" si="10"/>
        <v>16289.546</v>
      </c>
      <c r="S85" s="1" t="s">
        <v>42</v>
      </c>
      <c r="T85" s="1" t="s">
        <v>717</v>
      </c>
      <c r="U85" s="1" t="s">
        <v>718</v>
      </c>
      <c r="V85" s="1" t="s">
        <v>44</v>
      </c>
      <c r="W85" s="1" t="s">
        <v>36</v>
      </c>
      <c r="X85" s="1" t="s">
        <v>770</v>
      </c>
      <c r="Y85" s="1" t="s">
        <v>770</v>
      </c>
      <c r="Z85" s="1" t="s">
        <v>36</v>
      </c>
      <c r="AA85" s="1" t="s">
        <v>771</v>
      </c>
      <c r="AC85" s="1">
        <v>0</v>
      </c>
      <c r="AD85" s="1">
        <v>0</v>
      </c>
      <c r="AE85" s="1">
        <v>0</v>
      </c>
      <c r="AF85" s="1">
        <v>0</v>
      </c>
      <c r="AI85" s="1" t="s">
        <v>42</v>
      </c>
      <c r="AJ85" s="1" t="s">
        <v>47</v>
      </c>
      <c r="AK85" s="1">
        <v>0</v>
      </c>
      <c r="AL85" s="1">
        <v>0</v>
      </c>
    </row>
    <row r="86" spans="1:38" x14ac:dyDescent="0.3">
      <c r="A86" s="1">
        <v>9068</v>
      </c>
      <c r="B86" s="1" t="s">
        <v>772</v>
      </c>
      <c r="C86" s="1" t="s">
        <v>773</v>
      </c>
      <c r="D86" s="1" t="s">
        <v>774</v>
      </c>
      <c r="E86" s="1" t="s">
        <v>120</v>
      </c>
      <c r="F86" s="1" t="s">
        <v>283</v>
      </c>
      <c r="G86" s="1" t="s">
        <v>775</v>
      </c>
      <c r="H86" s="1" t="s">
        <v>776</v>
      </c>
      <c r="I86" s="1" t="s">
        <v>222</v>
      </c>
      <c r="J86" s="1" t="s">
        <v>223</v>
      </c>
      <c r="K86" s="1" t="s">
        <v>251</v>
      </c>
      <c r="L86" s="1">
        <v>5017</v>
      </c>
      <c r="M86" s="1">
        <v>21116</v>
      </c>
      <c r="N86" s="1">
        <v>22831</v>
      </c>
      <c r="O86" s="1">
        <v>60</v>
      </c>
      <c r="P86" s="1">
        <f>M86*O86/100</f>
        <v>12669.6</v>
      </c>
      <c r="Q86" s="1">
        <f t="shared" si="9"/>
        <v>2280.5279999999998</v>
      </c>
      <c r="R86" s="1">
        <f t="shared" si="10"/>
        <v>14950.128000000001</v>
      </c>
      <c r="S86" s="1" t="s">
        <v>42</v>
      </c>
      <c r="T86" s="1" t="s">
        <v>307</v>
      </c>
      <c r="U86" s="1" t="s">
        <v>777</v>
      </c>
      <c r="V86" s="1" t="s">
        <v>44</v>
      </c>
      <c r="W86" s="1" t="s">
        <v>36</v>
      </c>
      <c r="X86" s="1" t="s">
        <v>778</v>
      </c>
      <c r="Y86" s="1" t="s">
        <v>778</v>
      </c>
      <c r="Z86" s="1" t="s">
        <v>36</v>
      </c>
      <c r="AA86" s="1" t="s">
        <v>779</v>
      </c>
      <c r="AC86" s="1">
        <v>0</v>
      </c>
      <c r="AD86" s="1">
        <v>0</v>
      </c>
      <c r="AE86" s="1">
        <v>0</v>
      </c>
      <c r="AF86" s="1">
        <v>0</v>
      </c>
      <c r="AI86" s="1" t="s">
        <v>42</v>
      </c>
      <c r="AJ86" s="1" t="s">
        <v>47</v>
      </c>
      <c r="AK86" s="1">
        <v>0</v>
      </c>
      <c r="AL86" s="1">
        <v>0</v>
      </c>
    </row>
    <row r="87" spans="1:38" x14ac:dyDescent="0.3">
      <c r="A87" s="1">
        <v>9071</v>
      </c>
      <c r="B87" s="1" t="s">
        <v>780</v>
      </c>
      <c r="C87" s="1" t="s">
        <v>781</v>
      </c>
      <c r="D87" s="1" t="s">
        <v>782</v>
      </c>
      <c r="E87" s="1" t="s">
        <v>120</v>
      </c>
      <c r="F87" s="1" t="s">
        <v>283</v>
      </c>
      <c r="G87" s="1" t="s">
        <v>783</v>
      </c>
      <c r="H87" s="1" t="s">
        <v>784</v>
      </c>
      <c r="I87" s="1" t="s">
        <v>753</v>
      </c>
      <c r="J87" s="1" t="s">
        <v>754</v>
      </c>
      <c r="K87" s="1" t="s">
        <v>41</v>
      </c>
      <c r="L87" s="1">
        <v>7006</v>
      </c>
      <c r="M87" s="1">
        <v>36639</v>
      </c>
      <c r="N87" s="1">
        <v>43235</v>
      </c>
      <c r="O87" s="1">
        <v>55</v>
      </c>
      <c r="P87" s="1">
        <f>M87*O87/100</f>
        <v>20151.45</v>
      </c>
      <c r="Q87" s="1">
        <f t="shared" si="9"/>
        <v>3627.261</v>
      </c>
      <c r="R87" s="1">
        <f t="shared" si="10"/>
        <v>23778.710999999999</v>
      </c>
      <c r="S87" s="1" t="s">
        <v>42</v>
      </c>
      <c r="T87" s="1" t="s">
        <v>64</v>
      </c>
      <c r="U87" s="1" t="s">
        <v>65</v>
      </c>
      <c r="V87" s="1" t="s">
        <v>56</v>
      </c>
      <c r="W87" s="1" t="s">
        <v>36</v>
      </c>
      <c r="X87" s="1" t="s">
        <v>785</v>
      </c>
      <c r="Y87" s="1" t="s">
        <v>785</v>
      </c>
      <c r="Z87" s="1" t="s">
        <v>36</v>
      </c>
      <c r="AA87" s="1" t="s">
        <v>786</v>
      </c>
      <c r="AC87" s="1">
        <v>0</v>
      </c>
      <c r="AD87" s="1">
        <v>0</v>
      </c>
      <c r="AE87" s="1">
        <v>0</v>
      </c>
      <c r="AF87" s="1">
        <v>0</v>
      </c>
      <c r="AI87" s="1" t="s">
        <v>42</v>
      </c>
      <c r="AJ87" s="1" t="s">
        <v>47</v>
      </c>
      <c r="AK87" s="1">
        <v>0</v>
      </c>
      <c r="AL87" s="1">
        <v>0</v>
      </c>
    </row>
    <row r="88" spans="1:38" x14ac:dyDescent="0.3">
      <c r="A88" s="1">
        <v>9072</v>
      </c>
      <c r="B88" s="1" t="s">
        <v>787</v>
      </c>
      <c r="C88" s="1" t="s">
        <v>788</v>
      </c>
      <c r="D88" s="1" t="s">
        <v>231</v>
      </c>
      <c r="E88" s="1" t="s">
        <v>120</v>
      </c>
      <c r="F88" s="1" t="s">
        <v>201</v>
      </c>
      <c r="G88" s="1" t="s">
        <v>789</v>
      </c>
      <c r="H88" s="1" t="s">
        <v>790</v>
      </c>
      <c r="I88" s="1" t="s">
        <v>753</v>
      </c>
      <c r="J88" s="1" t="s">
        <v>754</v>
      </c>
      <c r="K88" s="1" t="s">
        <v>477</v>
      </c>
      <c r="L88" s="1">
        <v>794</v>
      </c>
      <c r="M88" s="1">
        <v>8436</v>
      </c>
      <c r="N88" s="1">
        <v>9955</v>
      </c>
      <c r="O88" s="1">
        <v>50</v>
      </c>
      <c r="P88" s="1">
        <f>M88*O88/100</f>
        <v>4218</v>
      </c>
      <c r="Q88" s="1">
        <f t="shared" si="9"/>
        <v>759.24</v>
      </c>
      <c r="R88" s="1">
        <f t="shared" si="10"/>
        <v>4977.24</v>
      </c>
      <c r="S88" s="1" t="s">
        <v>42</v>
      </c>
      <c r="T88" s="1" t="s">
        <v>234</v>
      </c>
      <c r="U88" s="1" t="s">
        <v>235</v>
      </c>
      <c r="V88" s="1" t="s">
        <v>103</v>
      </c>
      <c r="W88" s="1" t="s">
        <v>36</v>
      </c>
      <c r="X88" s="1" t="s">
        <v>791</v>
      </c>
      <c r="Y88" s="1" t="s">
        <v>791</v>
      </c>
      <c r="Z88" s="1" t="s">
        <v>36</v>
      </c>
      <c r="AA88" s="1" t="s">
        <v>792</v>
      </c>
      <c r="AC88" s="1">
        <v>0</v>
      </c>
      <c r="AD88" s="1">
        <v>0</v>
      </c>
      <c r="AE88" s="1">
        <v>0</v>
      </c>
      <c r="AF88" s="1">
        <v>0</v>
      </c>
      <c r="AI88" s="1" t="s">
        <v>42</v>
      </c>
      <c r="AJ88" s="1" t="s">
        <v>47</v>
      </c>
      <c r="AK88" s="1">
        <v>0</v>
      </c>
      <c r="AL88" s="1">
        <v>0</v>
      </c>
    </row>
    <row r="89" spans="1:38" x14ac:dyDescent="0.3">
      <c r="A89" s="1">
        <v>9076</v>
      </c>
      <c r="B89" s="1" t="s">
        <v>793</v>
      </c>
      <c r="C89" s="1" t="s">
        <v>794</v>
      </c>
      <c r="D89" s="1" t="s">
        <v>795</v>
      </c>
      <c r="E89" s="1" t="s">
        <v>120</v>
      </c>
      <c r="F89" s="1" t="s">
        <v>283</v>
      </c>
      <c r="G89" s="1" t="s">
        <v>796</v>
      </c>
      <c r="H89" s="1" t="s">
        <v>797</v>
      </c>
      <c r="I89" s="1" t="s">
        <v>798</v>
      </c>
      <c r="J89" s="1" t="s">
        <v>799</v>
      </c>
      <c r="K89" s="1" t="s">
        <v>224</v>
      </c>
      <c r="L89" s="1">
        <v>620</v>
      </c>
      <c r="M89" s="1">
        <v>30743</v>
      </c>
      <c r="N89" s="1">
        <v>36277</v>
      </c>
      <c r="O89" s="1">
        <v>65</v>
      </c>
      <c r="P89" s="1">
        <f>M89*O89/100</f>
        <v>19982.95</v>
      </c>
      <c r="Q89" s="1">
        <f t="shared" si="9"/>
        <v>3596.931</v>
      </c>
      <c r="R89" s="1">
        <f t="shared" si="10"/>
        <v>23579.881000000001</v>
      </c>
      <c r="S89" s="1" t="s">
        <v>42</v>
      </c>
      <c r="T89" s="1" t="s">
        <v>800</v>
      </c>
      <c r="U89" s="1" t="s">
        <v>801</v>
      </c>
      <c r="V89" s="1" t="s">
        <v>56</v>
      </c>
      <c r="W89" s="1" t="s">
        <v>36</v>
      </c>
      <c r="X89" s="1" t="s">
        <v>802</v>
      </c>
      <c r="Y89" s="1" t="s">
        <v>802</v>
      </c>
      <c r="Z89" s="1" t="s">
        <v>36</v>
      </c>
      <c r="AA89" s="1" t="s">
        <v>803</v>
      </c>
      <c r="AC89" s="1">
        <v>0</v>
      </c>
      <c r="AD89" s="1">
        <v>0</v>
      </c>
      <c r="AE89" s="1">
        <v>0</v>
      </c>
      <c r="AF89" s="1">
        <v>0</v>
      </c>
      <c r="AI89" s="1" t="s">
        <v>42</v>
      </c>
      <c r="AJ89" s="1" t="s">
        <v>47</v>
      </c>
      <c r="AK89" s="1">
        <v>0</v>
      </c>
      <c r="AL89" s="1">
        <v>0</v>
      </c>
    </row>
    <row r="90" spans="1:38" x14ac:dyDescent="0.3">
      <c r="A90" s="1">
        <v>9079</v>
      </c>
      <c r="B90" s="1" t="s">
        <v>804</v>
      </c>
      <c r="C90" s="1" t="s">
        <v>805</v>
      </c>
      <c r="D90" s="1" t="s">
        <v>806</v>
      </c>
      <c r="E90" s="1" t="s">
        <v>120</v>
      </c>
      <c r="F90" s="1" t="s">
        <v>201</v>
      </c>
      <c r="G90" s="1" t="s">
        <v>99</v>
      </c>
      <c r="H90" s="1" t="s">
        <v>807</v>
      </c>
      <c r="I90" s="1" t="s">
        <v>222</v>
      </c>
      <c r="J90" s="1" t="s">
        <v>223</v>
      </c>
      <c r="K90" s="1" t="s">
        <v>477</v>
      </c>
      <c r="L90" s="1">
        <v>1033</v>
      </c>
      <c r="M90" s="1">
        <v>8675</v>
      </c>
      <c r="N90" s="1">
        <v>10237</v>
      </c>
      <c r="O90" s="1">
        <v>50</v>
      </c>
      <c r="P90" s="1">
        <f>M90*O90/100</f>
        <v>4337.5</v>
      </c>
      <c r="Q90" s="1">
        <f t="shared" si="9"/>
        <v>780.75</v>
      </c>
      <c r="R90" s="1">
        <f t="shared" si="10"/>
        <v>5118.25</v>
      </c>
      <c r="S90" s="1" t="s">
        <v>42</v>
      </c>
      <c r="T90" s="1" t="s">
        <v>808</v>
      </c>
      <c r="U90" s="1" t="s">
        <v>809</v>
      </c>
      <c r="V90" s="1" t="s">
        <v>103</v>
      </c>
      <c r="W90" s="1" t="s">
        <v>36</v>
      </c>
      <c r="X90" s="1" t="s">
        <v>810</v>
      </c>
      <c r="Y90" s="1" t="s">
        <v>810</v>
      </c>
      <c r="Z90" s="1" t="s">
        <v>746</v>
      </c>
      <c r="AA90" s="1" t="s">
        <v>811</v>
      </c>
      <c r="AC90" s="1">
        <v>0</v>
      </c>
      <c r="AD90" s="1">
        <v>0</v>
      </c>
      <c r="AE90" s="1">
        <v>0</v>
      </c>
      <c r="AF90" s="1">
        <v>0</v>
      </c>
      <c r="AI90" s="1" t="s">
        <v>42</v>
      </c>
      <c r="AJ90" s="1" t="s">
        <v>47</v>
      </c>
      <c r="AK90" s="1">
        <v>0</v>
      </c>
      <c r="AL90" s="1">
        <v>0</v>
      </c>
    </row>
    <row r="91" spans="1:38" x14ac:dyDescent="0.3">
      <c r="A91" s="1">
        <v>9081</v>
      </c>
      <c r="B91" s="1" t="s">
        <v>619</v>
      </c>
      <c r="C91" s="1" t="s">
        <v>812</v>
      </c>
      <c r="D91" s="1" t="s">
        <v>621</v>
      </c>
      <c r="E91" s="1" t="s">
        <v>120</v>
      </c>
      <c r="F91" s="1" t="s">
        <v>283</v>
      </c>
      <c r="G91" s="1" t="s">
        <v>813</v>
      </c>
      <c r="H91" s="1" t="s">
        <v>814</v>
      </c>
      <c r="I91" s="1" t="s">
        <v>222</v>
      </c>
      <c r="J91" s="1" t="s">
        <v>223</v>
      </c>
      <c r="K91" s="1" t="s">
        <v>82</v>
      </c>
      <c r="L91" s="1">
        <v>10150</v>
      </c>
      <c r="M91" s="1">
        <v>17467</v>
      </c>
      <c r="N91" s="1">
        <v>20611</v>
      </c>
      <c r="O91" s="1">
        <v>60</v>
      </c>
      <c r="P91" s="1">
        <f>M91*O91/100</f>
        <v>10480.200000000001</v>
      </c>
      <c r="Q91" s="1">
        <f t="shared" si="9"/>
        <v>1886.4360000000001</v>
      </c>
      <c r="R91" s="1">
        <f t="shared" si="10"/>
        <v>12366.636</v>
      </c>
      <c r="S91" s="1" t="s">
        <v>42</v>
      </c>
      <c r="T91" s="1" t="s">
        <v>624</v>
      </c>
      <c r="U91" s="1" t="s">
        <v>815</v>
      </c>
      <c r="V91" s="1" t="s">
        <v>103</v>
      </c>
      <c r="W91" s="1" t="s">
        <v>36</v>
      </c>
      <c r="X91" s="1" t="s">
        <v>816</v>
      </c>
      <c r="Y91" s="1" t="s">
        <v>816</v>
      </c>
      <c r="Z91" s="1" t="s">
        <v>36</v>
      </c>
      <c r="AA91" s="1" t="s">
        <v>817</v>
      </c>
      <c r="AC91" s="1">
        <v>0</v>
      </c>
      <c r="AD91" s="1">
        <v>0</v>
      </c>
      <c r="AE91" s="1">
        <v>0</v>
      </c>
      <c r="AF91" s="1">
        <v>0</v>
      </c>
      <c r="AI91" s="1" t="s">
        <v>42</v>
      </c>
      <c r="AJ91" s="1" t="s">
        <v>47</v>
      </c>
      <c r="AK91" s="1">
        <v>0</v>
      </c>
      <c r="AL91" s="1">
        <v>0</v>
      </c>
    </row>
    <row r="92" spans="1:38" x14ac:dyDescent="0.3">
      <c r="A92" s="1">
        <v>9082</v>
      </c>
      <c r="B92" s="1" t="s">
        <v>818</v>
      </c>
      <c r="C92" s="1" t="s">
        <v>819</v>
      </c>
      <c r="D92" s="1" t="s">
        <v>820</v>
      </c>
      <c r="E92" s="1" t="s">
        <v>120</v>
      </c>
      <c r="F92" s="1" t="s">
        <v>283</v>
      </c>
      <c r="G92" s="1" t="s">
        <v>821</v>
      </c>
      <c r="H92" s="1" t="s">
        <v>822</v>
      </c>
      <c r="I92" s="1" t="s">
        <v>222</v>
      </c>
      <c r="J92" s="1" t="s">
        <v>223</v>
      </c>
      <c r="K92" s="1" t="s">
        <v>251</v>
      </c>
      <c r="L92" s="1">
        <v>5413</v>
      </c>
      <c r="M92" s="1">
        <v>21887</v>
      </c>
      <c r="N92" s="1">
        <v>23740</v>
      </c>
      <c r="O92" s="1">
        <v>60</v>
      </c>
      <c r="P92" s="1">
        <f>M92*O92/100</f>
        <v>13132.2</v>
      </c>
      <c r="Q92" s="1">
        <f t="shared" si="9"/>
        <v>2363.7959999999998</v>
      </c>
      <c r="R92" s="1">
        <f t="shared" si="10"/>
        <v>15495.996000000001</v>
      </c>
      <c r="S92" s="1" t="s">
        <v>42</v>
      </c>
      <c r="T92" s="1" t="s">
        <v>307</v>
      </c>
      <c r="U92" s="1" t="s">
        <v>777</v>
      </c>
      <c r="V92" s="1" t="s">
        <v>44</v>
      </c>
      <c r="W92" s="1" t="s">
        <v>36</v>
      </c>
      <c r="X92" s="1" t="s">
        <v>823</v>
      </c>
      <c r="Y92" s="1" t="s">
        <v>823</v>
      </c>
      <c r="Z92" s="1" t="s">
        <v>36</v>
      </c>
      <c r="AA92" s="1" t="s">
        <v>824</v>
      </c>
      <c r="AC92" s="1">
        <v>0</v>
      </c>
      <c r="AD92" s="1">
        <v>0</v>
      </c>
      <c r="AE92" s="1">
        <v>0</v>
      </c>
      <c r="AF92" s="1">
        <v>0</v>
      </c>
      <c r="AI92" s="1" t="s">
        <v>42</v>
      </c>
      <c r="AJ92" s="1" t="s">
        <v>47</v>
      </c>
      <c r="AK92" s="1">
        <v>0</v>
      </c>
      <c r="AL92" s="1">
        <v>0</v>
      </c>
    </row>
    <row r="93" spans="1:38" x14ac:dyDescent="0.3">
      <c r="A93" s="1">
        <v>9083</v>
      </c>
      <c r="B93" s="1" t="s">
        <v>825</v>
      </c>
      <c r="C93" s="1" t="s">
        <v>826</v>
      </c>
      <c r="D93" s="1" t="s">
        <v>827</v>
      </c>
      <c r="E93" s="1" t="s">
        <v>120</v>
      </c>
      <c r="F93" s="1" t="s">
        <v>283</v>
      </c>
      <c r="G93" s="1" t="s">
        <v>828</v>
      </c>
      <c r="H93" s="1" t="s">
        <v>829</v>
      </c>
      <c r="I93" s="1" t="s">
        <v>222</v>
      </c>
      <c r="J93" s="1" t="s">
        <v>223</v>
      </c>
      <c r="K93" s="1" t="s">
        <v>262</v>
      </c>
      <c r="L93" s="1">
        <v>243</v>
      </c>
      <c r="M93" s="1">
        <v>43577</v>
      </c>
      <c r="N93" s="1">
        <v>51421</v>
      </c>
      <c r="O93" s="1">
        <v>55</v>
      </c>
      <c r="P93" s="1">
        <f>M93*O93/100</f>
        <v>23967.35</v>
      </c>
      <c r="Q93" s="1">
        <f t="shared" si="9"/>
        <v>4314.1229999999996</v>
      </c>
      <c r="R93" s="1">
        <f t="shared" si="10"/>
        <v>28281.472999999998</v>
      </c>
      <c r="S93" s="1" t="s">
        <v>42</v>
      </c>
      <c r="T93" s="1" t="s">
        <v>400</v>
      </c>
      <c r="U93" s="1" t="s">
        <v>830</v>
      </c>
      <c r="V93" s="1" t="s">
        <v>56</v>
      </c>
      <c r="W93" s="1" t="s">
        <v>36</v>
      </c>
      <c r="X93" s="1" t="s">
        <v>831</v>
      </c>
      <c r="Y93" s="1" t="s">
        <v>831</v>
      </c>
      <c r="Z93" s="1" t="s">
        <v>36</v>
      </c>
      <c r="AA93" s="1" t="s">
        <v>832</v>
      </c>
      <c r="AC93" s="1">
        <v>0</v>
      </c>
      <c r="AD93" s="1">
        <v>0</v>
      </c>
      <c r="AE93" s="1">
        <v>0</v>
      </c>
      <c r="AF93" s="1">
        <v>0</v>
      </c>
      <c r="AI93" s="1" t="s">
        <v>42</v>
      </c>
      <c r="AJ93" s="1" t="s">
        <v>47</v>
      </c>
      <c r="AK93" s="1">
        <v>0</v>
      </c>
      <c r="AL93" s="1">
        <v>0</v>
      </c>
    </row>
    <row r="94" spans="1:38" x14ac:dyDescent="0.3">
      <c r="P94" s="1">
        <f>SUM(P2:P93)</f>
        <v>1045507.7999999992</v>
      </c>
      <c r="Q94" s="1">
        <f t="shared" si="9"/>
        <v>188191.40399999986</v>
      </c>
      <c r="R94" s="1">
        <f t="shared" si="10"/>
        <v>1233699.203999999</v>
      </c>
    </row>
  </sheetData>
  <autoFilter ref="A1:AL93" xr:uid="{7E8B1134-7C0C-4984-ADF6-67E8B579E69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2025-12-19T03:13:10Z</dcterms:created>
  <dcterms:modified xsi:type="dcterms:W3CDTF">2025-12-19T03:46:34Z</dcterms:modified>
</cp:coreProperties>
</file>