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D5C61DE4-5B8C-4FF6-B9C2-DF28FAC46EED}" xr6:coauthVersionLast="47" xr6:coauthVersionMax="47" xr10:uidLastSave="{00000000-0000-0000-0000-000000000000}"/>
  <bookViews>
    <workbookView xWindow="-120" yWindow="-120" windowWidth="24240" windowHeight="13020" xr2:uid="{777C607E-8A52-4921-B654-E4F92593F72D}"/>
  </bookViews>
  <sheets>
    <sheet name="Sheet1" sheetId="1" r:id="rId1"/>
  </sheets>
  <definedNames>
    <definedName name="_xlnm._FilterDatabase" localSheetId="0" hidden="1">Sheet1!$A$1:$AC$21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1" l="1"/>
  <c r="AB20" i="1"/>
  <c r="AA20" i="1"/>
  <c r="Y20" i="1"/>
  <c r="Y19" i="1"/>
  <c r="Y18" i="1"/>
  <c r="Y17" i="1"/>
  <c r="AA16" i="1"/>
  <c r="Y16" i="1"/>
  <c r="Y15" i="1"/>
  <c r="AA15" i="1" s="1"/>
  <c r="AB15" i="1" s="1"/>
  <c r="Y14" i="1"/>
  <c r="AA14" i="1" s="1"/>
  <c r="AB14" i="1" s="1"/>
  <c r="Y13" i="1"/>
  <c r="Y12" i="1"/>
  <c r="Y11" i="1"/>
  <c r="AA11" i="1" s="1"/>
  <c r="AB11" i="1" s="1"/>
  <c r="Y10" i="1"/>
  <c r="AA10" i="1" s="1"/>
  <c r="AB10" i="1" s="1"/>
  <c r="Y9" i="1"/>
  <c r="AA8" i="1"/>
  <c r="Y8" i="1"/>
  <c r="Y7" i="1"/>
  <c r="AA7" i="1" s="1"/>
  <c r="AB7" i="1" s="1"/>
  <c r="Y6" i="1"/>
  <c r="Y5" i="1"/>
  <c r="Y4" i="1"/>
  <c r="Y3" i="1"/>
  <c r="AA3" i="1" s="1"/>
  <c r="Y2" i="1"/>
  <c r="Y21" i="1" l="1"/>
  <c r="AA6" i="1"/>
  <c r="AB6" i="1" s="1"/>
  <c r="AA19" i="1"/>
  <c r="AB19" i="1" s="1"/>
  <c r="AA4" i="1"/>
  <c r="AB4" i="1" s="1"/>
  <c r="AA12" i="1"/>
  <c r="AB12" i="1" s="1"/>
  <c r="AA2" i="1"/>
  <c r="AB8" i="1"/>
  <c r="AB16" i="1"/>
  <c r="AA18" i="1"/>
  <c r="AB18" i="1" s="1"/>
  <c r="AB3" i="1"/>
  <c r="AA5" i="1"/>
  <c r="AB5" i="1" s="1"/>
  <c r="AA9" i="1"/>
  <c r="AB9" i="1" s="1"/>
  <c r="AA13" i="1"/>
  <c r="AB13" i="1" s="1"/>
  <c r="AA17" i="1"/>
  <c r="AB17" i="1" s="1"/>
  <c r="AA21" i="1" l="1"/>
  <c r="AB2" i="1"/>
  <c r="AB21" i="1"/>
</calcChain>
</file>

<file path=xl/sharedStrings.xml><?xml version="1.0" encoding="utf-8"?>
<sst xmlns="http://schemas.openxmlformats.org/spreadsheetml/2006/main" count="293" uniqueCount="171">
  <si>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</si>
  <si>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</si>
  <si>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</si>
  <si>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</si>
  <si>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</si>
  <si>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</si>
  <si>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</si>
  <si>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</si>
  <si>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</si>
  <si>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</si>
  <si>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</si>
  <si>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</si>
  <si>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</si>
  <si>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</si>
  <si>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</si>
  <si>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</si>
  <si>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</si>
  <si>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</si>
  <si>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</si>
  <si>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</si>
  <si>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</si>
  <si>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</si>
  <si>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</si>
  <si>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</si>
  <si>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</si>
  <si>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</si>
  <si>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</si>
  <si>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</si>
  <si>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</si>
  <si>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</si>
  <si>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BALASAHEB DASHRATH SALUNKHE</t>
  </si>
  <si>
    <t>Royal Sundaram General Insurance Company Limited</t>
  </si>
  <si>
    <t>LIABILITY</t>
  </si>
  <si>
    <t>GCV</t>
  </si>
  <si>
    <t>MH11M5154</t>
  </si>
  <si>
    <t>TATA MOTORS LTD.</t>
  </si>
  <si>
    <t>LPT 1613 FULLY BUILT</t>
  </si>
  <si>
    <t>2006</t>
  </si>
  <si>
    <t>0</t>
  </si>
  <si>
    <t>18500</t>
  </si>
  <si>
    <t>2</t>
  </si>
  <si>
    <t>DIESEL</t>
  </si>
  <si>
    <t>VGT0591938000100</t>
  </si>
  <si>
    <t>MAHESH BABASAHEB CHAVRE</t>
  </si>
  <si>
    <t>SBI General Insurance Company Limited</t>
  </si>
  <si>
    <t>PACKAGE</t>
  </si>
  <si>
    <t>MH20GZ1070</t>
  </si>
  <si>
    <t>TATA MOTORS</t>
  </si>
  <si>
    <t>ACE</t>
  </si>
  <si>
    <t>2024</t>
  </si>
  <si>
    <t>2120</t>
  </si>
  <si>
    <t>1</t>
  </si>
  <si>
    <t>POCMVGC0100602078</t>
  </si>
  <si>
    <t>SPARKSHIELD INSURANCE BROKERS PRIVATE LIMITED</t>
  </si>
  <si>
    <t>CHINTAMANI ENTERPRISES</t>
  </si>
  <si>
    <t>Universal Sompo General Insurance Company Limited</t>
  </si>
  <si>
    <t>MH09GJ1581</t>
  </si>
  <si>
    <t>TATA MOTORS LTD</t>
  </si>
  <si>
    <t>407 GOLD SFC DCR29HSD 100B6M5</t>
  </si>
  <si>
    <t>2023</t>
  </si>
  <si>
    <t>2956</t>
  </si>
  <si>
    <t>4650</t>
  </si>
  <si>
    <t>AVO/2315/20005969</t>
  </si>
  <si>
    <t>MOHD ASIF</t>
  </si>
  <si>
    <t>PRIVATE_CAR</t>
  </si>
  <si>
    <t>MH43BN6297</t>
  </si>
  <si>
    <t>MARUTI SUZUKI INDIA LTD</t>
  </si>
  <si>
    <t>MARUTI DZIRE VXI</t>
  </si>
  <si>
    <t>2018</t>
  </si>
  <si>
    <t>1197</t>
  </si>
  <si>
    <t>5</t>
  </si>
  <si>
    <t>CNG</t>
  </si>
  <si>
    <t>AVO/2311/20001489</t>
  </si>
  <si>
    <t>MR AJIT AVAGHADI SISAL</t>
  </si>
  <si>
    <t>MH04EL3061</t>
  </si>
  <si>
    <t>SK 1613/36</t>
  </si>
  <si>
    <t>2010</t>
  </si>
  <si>
    <t>16200</t>
  </si>
  <si>
    <t>VGT0592019000100</t>
  </si>
  <si>
    <t>KHALIL KADU SHAIKH</t>
  </si>
  <si>
    <t>MH20CT9011</t>
  </si>
  <si>
    <t>LPT 2518</t>
  </si>
  <si>
    <t>2012</t>
  </si>
  <si>
    <t>5883</t>
  </si>
  <si>
    <t>28000</t>
  </si>
  <si>
    <t>3</t>
  </si>
  <si>
    <t>AVO/2315/12535782</t>
  </si>
  <si>
    <t>LAXMAN BHANUDAS NAGARGOJE LAMB</t>
  </si>
  <si>
    <t>MISC</t>
  </si>
  <si>
    <t>MH44Z2659</t>
  </si>
  <si>
    <t>JOHN DEERE</t>
  </si>
  <si>
    <t>5210</t>
  </si>
  <si>
    <t>2022</t>
  </si>
  <si>
    <t>POCMVMI0100359836</t>
  </si>
  <si>
    <t>MR HINDURAO ISHVRA VAPILKAR</t>
  </si>
  <si>
    <t>MH11AW9547</t>
  </si>
  <si>
    <t>MAHINDRA</t>
  </si>
  <si>
    <t>BOLERO SLX</t>
  </si>
  <si>
    <t>2523</t>
  </si>
  <si>
    <t>7</t>
  </si>
  <si>
    <t>VPT1046531000100</t>
  </si>
  <si>
    <t>MR PRAKASH MALLESH SHELE</t>
  </si>
  <si>
    <t>HDFC ERGO General Insurance Company Limited</t>
  </si>
  <si>
    <t>MH12LT0442</t>
  </si>
  <si>
    <t>ASHOK LEYLAND</t>
  </si>
  <si>
    <t>DOST</t>
  </si>
  <si>
    <t>2015</t>
  </si>
  <si>
    <t>2525</t>
  </si>
  <si>
    <t>2315207995946100000</t>
  </si>
  <si>
    <t>SAMADHAN VISHWANATH SALAVE</t>
  </si>
  <si>
    <t>MH14GU8844</t>
  </si>
  <si>
    <t>LPT 909 EX2</t>
  </si>
  <si>
    <t>3783</t>
  </si>
  <si>
    <t>9600</t>
  </si>
  <si>
    <t>AVO/2315/12537092</t>
  </si>
  <si>
    <t>MR AMOL ARUN MANE</t>
  </si>
  <si>
    <t>MH09FB1940</t>
  </si>
  <si>
    <t>MARUTI SUZUKI</t>
  </si>
  <si>
    <t>ALTO K10 VXI BSIV</t>
  </si>
  <si>
    <t>998</t>
  </si>
  <si>
    <t>PETROL</t>
  </si>
  <si>
    <t>VPT1046689000100</t>
  </si>
  <si>
    <t>KASHINATH BHIMA BHOSALE</t>
  </si>
  <si>
    <t>MH25AJ3946</t>
  </si>
  <si>
    <t>EICHER MOTORS</t>
  </si>
  <si>
    <t>PRO 3015XP J HSD BSVI</t>
  </si>
  <si>
    <t>2021</t>
  </si>
  <si>
    <t>3770</t>
  </si>
  <si>
    <t>17500</t>
  </si>
  <si>
    <t>AVO/2315/12537175</t>
  </si>
  <si>
    <t>SATISH CHATRGUN MOTE</t>
  </si>
  <si>
    <t>MH32P4273</t>
  </si>
  <si>
    <t>MAHINDRA &amp; MAHINDRA</t>
  </si>
  <si>
    <t>555</t>
  </si>
  <si>
    <t>2014</t>
  </si>
  <si>
    <t>POCMVMI0100359651</t>
  </si>
  <si>
    <t>MR DINESH DNYANESHWAR PADWAL</t>
  </si>
  <si>
    <t>MH04HD0736</t>
  </si>
  <si>
    <t>EICHER</t>
  </si>
  <si>
    <t>EICHER TERRA 16</t>
  </si>
  <si>
    <t>VGT0592156000100</t>
  </si>
  <si>
    <t>VIJAY CHANDU PAWAR</t>
  </si>
  <si>
    <t>PCV</t>
  </si>
  <si>
    <t>MH22AP2138</t>
  </si>
  <si>
    <t>BAJAJ AUTO LIMITED</t>
  </si>
  <si>
    <t>RE 4S</t>
  </si>
  <si>
    <t>236</t>
  </si>
  <si>
    <t>4</t>
  </si>
  <si>
    <t>LPG</t>
  </si>
  <si>
    <t>POCMVPC0100513429</t>
  </si>
  <si>
    <t>AYUB MAINODIN THANEDAR</t>
  </si>
  <si>
    <t>MH20BT2723</t>
  </si>
  <si>
    <t xml:space="preserve"> </t>
  </si>
  <si>
    <t>1550</t>
  </si>
  <si>
    <t>POCMVGC0100604395</t>
  </si>
  <si>
    <t>M/S DATTAGURU INFRA PRIVATE LTD</t>
  </si>
  <si>
    <t>MH11M4647</t>
  </si>
  <si>
    <t>20.16 JUMBO WATER TANKER</t>
  </si>
  <si>
    <t>2005</t>
  </si>
  <si>
    <t>VGT0592174000100</t>
  </si>
  <si>
    <t>MR NIRAJ VIJAYSHANKAR MISHRA</t>
  </si>
  <si>
    <t>MH14LX2740</t>
  </si>
  <si>
    <t>BOLERO</t>
  </si>
  <si>
    <t>2950</t>
  </si>
  <si>
    <t>2315207996342300000</t>
  </si>
  <si>
    <t>SAURABH SHIVAJI BELKAR</t>
  </si>
  <si>
    <t>MH16AY8707</t>
  </si>
  <si>
    <t>LPT 709 EX 38WB BSIII</t>
  </si>
  <si>
    <t>2016</t>
  </si>
  <si>
    <t>7490</t>
  </si>
  <si>
    <t>AVO/2317/12538551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</si>
</sst>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F334-B77D-4668-8C72-8E87DE26E8FD}">
  <sheetPr filterMode="1"/>
  <dimension ref="A1:AC21"/>
  <sheetViews>
    <sheetView tabSelected="1" topLeftCell="Q1" workbookViewId="0">
      <selection activeCell="X31" sqref="X31"/>
    </sheetView>
  </sheetViews>
  <sheetFormatPr defaultRowHeight="15" x14ac:dyDescent="0.25"/>
  <cols>
    <col min="1" max="1" width="10.42578125" bestFit="1" customWidth="1"/>
    <col min="2" max="2" width="47.7109375" bestFit="1" customWidth="1"/>
    <col min="3" max="3" width="35.42578125" bestFit="1" customWidth="1"/>
    <col min="4" max="4" width="49.28515625" bestFit="1" customWidth="1"/>
    <col min="5" max="5" width="11.28515625" bestFit="1" customWidth="1"/>
    <col min="6" max="6" width="12.5703125" bestFit="1" customWidth="1"/>
    <col min="7" max="7" width="15.5703125" bestFit="1" customWidth="1"/>
    <col min="8" max="8" width="23.85546875" bestFit="1" customWidth="1"/>
    <col min="9" max="9" width="31.28515625" bestFit="1" customWidth="1"/>
    <col min="10" max="10" width="20.28515625" bestFit="1" customWidth="1"/>
    <col min="11" max="11" width="10.140625" bestFit="1" customWidth="1"/>
    <col min="12" max="12" width="12" bestFit="1" customWidth="1"/>
    <col min="13" max="13" width="15.7109375" bestFit="1" customWidth="1"/>
    <col min="14" max="14" width="17.28515625" bestFit="1" customWidth="1"/>
    <col min="15" max="15" width="20.28515625" bestFit="1" customWidth="1"/>
    <col min="16" max="16" width="17" bestFit="1" customWidth="1"/>
    <col min="17" max="17" width="15.140625" bestFit="1" customWidth="1"/>
    <col min="18" max="18" width="4.140625" bestFit="1" customWidth="1"/>
    <col min="19" max="19" width="8.85546875" bestFit="1" customWidth="1"/>
    <col min="20" max="20" width="26" bestFit="1" customWidth="1"/>
    <col min="21" max="21" width="30.5703125" bestFit="1" customWidth="1"/>
    <col min="22" max="22" width="13.28515625" bestFit="1" customWidth="1"/>
    <col min="23" max="23" width="22.5703125" bestFit="1" customWidth="1"/>
    <col min="24" max="24" width="13.5703125" bestFit="1" customWidth="1"/>
    <col min="25" max="25" width="11" bestFit="1" customWidth="1"/>
    <col min="26" max="26" width="7.28515625" bestFit="1" customWidth="1"/>
    <col min="27" max="27" width="9" bestFit="1" customWidth="1"/>
    <col min="28" max="28" width="16.28515625" bestFit="1" customWidth="1"/>
    <col min="29" max="29" width="30.42578125" bestFit="1" customWidth="1"/>
  </cols>
  <sheetData>
    <row r="1" spans="1:29" ht="15.75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2" t="s">
        <v>23</v>
      </c>
      <c r="Y1" s="13" t="s">
        <v>24</v>
      </c>
      <c r="Z1" s="12" t="s">
        <v>25</v>
      </c>
      <c r="AA1" s="14" t="s">
        <v>26</v>
      </c>
      <c r="AB1" s="15" t="s">
        <v>27</v>
      </c>
      <c r="AC1" s="5" t="s">
        <v>28</v>
      </c>
    </row>
    <row r="2" spans="1:29" ht="15.75" hidden="1" x14ac:dyDescent="0.25">
      <c r="A2" s="1">
        <v>46009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46010</v>
      </c>
      <c r="Q2" s="3">
        <v>46374</v>
      </c>
      <c r="R2" s="2">
        <v>0</v>
      </c>
      <c r="S2" s="2">
        <v>0</v>
      </c>
      <c r="T2" s="2">
        <v>0</v>
      </c>
      <c r="U2" s="2">
        <v>0</v>
      </c>
      <c r="V2" s="2">
        <v>35533</v>
      </c>
      <c r="W2" s="2">
        <v>37338</v>
      </c>
      <c r="X2" s="16">
        <v>0.44</v>
      </c>
      <c r="Y2" s="2">
        <f t="shared" ref="Y2:Y21" si="0">V2*X2</f>
        <v>15634.52</v>
      </c>
      <c r="Z2" s="17">
        <v>0.02</v>
      </c>
      <c r="AA2" s="18">
        <f t="shared" ref="AA2:AA20" si="1">Z2*Y2</f>
        <v>312.69040000000001</v>
      </c>
      <c r="AB2" s="18">
        <f t="shared" ref="AB2:AB20" si="2">Y2-AA2</f>
        <v>15321.829600000001</v>
      </c>
      <c r="AC2" s="6"/>
    </row>
    <row r="3" spans="1:29" ht="15.75" hidden="1" x14ac:dyDescent="0.25">
      <c r="A3" s="1">
        <v>46009</v>
      </c>
      <c r="B3" s="2" t="s">
        <v>29</v>
      </c>
      <c r="C3" s="2" t="s">
        <v>43</v>
      </c>
      <c r="D3" s="2" t="s">
        <v>44</v>
      </c>
      <c r="E3" s="2" t="s">
        <v>45</v>
      </c>
      <c r="F3" s="2" t="s">
        <v>33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38</v>
      </c>
      <c r="L3" s="2" t="s">
        <v>50</v>
      </c>
      <c r="M3" s="2" t="s">
        <v>51</v>
      </c>
      <c r="N3" s="2" t="s">
        <v>41</v>
      </c>
      <c r="O3" s="2" t="s">
        <v>52</v>
      </c>
      <c r="P3" s="3">
        <v>46010</v>
      </c>
      <c r="Q3" s="3">
        <v>46374</v>
      </c>
      <c r="R3" s="2">
        <v>0</v>
      </c>
      <c r="S3" s="2">
        <v>0</v>
      </c>
      <c r="T3" s="2">
        <v>600000</v>
      </c>
      <c r="U3" s="2">
        <v>2071</v>
      </c>
      <c r="V3" s="2">
        <v>21541</v>
      </c>
      <c r="W3" s="2">
        <v>23333</v>
      </c>
      <c r="X3" s="16">
        <v>0.65</v>
      </c>
      <c r="Y3" s="2">
        <f t="shared" si="0"/>
        <v>14001.65</v>
      </c>
      <c r="Z3" s="17">
        <v>0.02</v>
      </c>
      <c r="AA3" s="18">
        <f t="shared" si="1"/>
        <v>280.03300000000002</v>
      </c>
      <c r="AB3" s="18">
        <f t="shared" si="2"/>
        <v>13721.617</v>
      </c>
      <c r="AC3" s="7"/>
    </row>
    <row r="4" spans="1:29" ht="15.75" x14ac:dyDescent="0.25">
      <c r="A4" s="1">
        <v>46009</v>
      </c>
      <c r="B4" s="2" t="s">
        <v>53</v>
      </c>
      <c r="C4" s="2" t="s">
        <v>54</v>
      </c>
      <c r="D4" s="2" t="s">
        <v>55</v>
      </c>
      <c r="E4" s="2" t="s">
        <v>45</v>
      </c>
      <c r="F4" s="2" t="s">
        <v>33</v>
      </c>
      <c r="G4" s="2" t="s">
        <v>56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/>
      <c r="N4" s="2" t="s">
        <v>41</v>
      </c>
      <c r="O4" s="2" t="s">
        <v>62</v>
      </c>
      <c r="P4" s="3">
        <v>46009</v>
      </c>
      <c r="Q4" s="3">
        <v>46373</v>
      </c>
      <c r="R4" s="2">
        <v>0</v>
      </c>
      <c r="S4" s="2">
        <v>0</v>
      </c>
      <c r="T4" s="2">
        <v>864000</v>
      </c>
      <c r="U4" s="2">
        <v>1491</v>
      </c>
      <c r="V4" s="2">
        <v>22934</v>
      </c>
      <c r="W4" s="2">
        <v>24976</v>
      </c>
      <c r="X4" s="16">
        <v>0.4</v>
      </c>
      <c r="Y4" s="2">
        <f t="shared" si="0"/>
        <v>9173.6</v>
      </c>
      <c r="Z4" s="17">
        <v>0.02</v>
      </c>
      <c r="AA4" s="18">
        <f t="shared" si="1"/>
        <v>183.47200000000001</v>
      </c>
      <c r="AB4" s="18">
        <f t="shared" si="2"/>
        <v>8990.1280000000006</v>
      </c>
      <c r="AC4" s="7"/>
    </row>
    <row r="5" spans="1:29" ht="15.75" x14ac:dyDescent="0.25">
      <c r="A5" s="1">
        <v>46009</v>
      </c>
      <c r="B5" s="2" t="s">
        <v>53</v>
      </c>
      <c r="C5" s="2" t="s">
        <v>63</v>
      </c>
      <c r="D5" s="2" t="s">
        <v>55</v>
      </c>
      <c r="E5" s="2" t="s">
        <v>45</v>
      </c>
      <c r="F5" s="2" t="s">
        <v>64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38</v>
      </c>
      <c r="M5" s="2" t="s">
        <v>70</v>
      </c>
      <c r="N5" s="2" t="s">
        <v>71</v>
      </c>
      <c r="O5" s="2" t="s">
        <v>72</v>
      </c>
      <c r="P5" s="3">
        <v>46009</v>
      </c>
      <c r="Q5" s="3">
        <v>46373</v>
      </c>
      <c r="R5" s="2">
        <v>0</v>
      </c>
      <c r="S5" s="2">
        <v>275</v>
      </c>
      <c r="T5" s="2">
        <v>453270</v>
      </c>
      <c r="U5" s="2">
        <v>4324</v>
      </c>
      <c r="V5" s="2">
        <v>9127</v>
      </c>
      <c r="W5" s="2">
        <v>10841</v>
      </c>
      <c r="X5" s="16">
        <v>0.14000000000000001</v>
      </c>
      <c r="Y5" s="2">
        <f t="shared" si="0"/>
        <v>1277.7800000000002</v>
      </c>
      <c r="Z5" s="17">
        <v>0.02</v>
      </c>
      <c r="AA5" s="18">
        <f t="shared" si="1"/>
        <v>25.555600000000005</v>
      </c>
      <c r="AB5" s="18">
        <f t="shared" si="2"/>
        <v>1252.2244000000003</v>
      </c>
      <c r="AC5" s="7"/>
    </row>
    <row r="6" spans="1:29" ht="15.75" hidden="1" x14ac:dyDescent="0.25">
      <c r="A6" s="1">
        <v>46009</v>
      </c>
      <c r="B6" s="2" t="s">
        <v>29</v>
      </c>
      <c r="C6" s="2" t="s">
        <v>73</v>
      </c>
      <c r="D6" s="2" t="s">
        <v>31</v>
      </c>
      <c r="E6" s="2" t="s">
        <v>32</v>
      </c>
      <c r="F6" s="2" t="s">
        <v>33</v>
      </c>
      <c r="G6" s="2" t="s">
        <v>74</v>
      </c>
      <c r="H6" s="2" t="s">
        <v>35</v>
      </c>
      <c r="I6" s="2" t="s">
        <v>75</v>
      </c>
      <c r="J6" s="2" t="s">
        <v>76</v>
      </c>
      <c r="K6" s="2" t="s">
        <v>38</v>
      </c>
      <c r="L6" s="2" t="s">
        <v>77</v>
      </c>
      <c r="M6" s="2" t="s">
        <v>40</v>
      </c>
      <c r="N6" s="2" t="s">
        <v>41</v>
      </c>
      <c r="O6" s="2" t="s">
        <v>78</v>
      </c>
      <c r="P6" s="3">
        <v>46010</v>
      </c>
      <c r="Q6" s="3">
        <v>46374</v>
      </c>
      <c r="R6" s="2">
        <v>0</v>
      </c>
      <c r="S6" s="2">
        <v>0</v>
      </c>
      <c r="T6" s="2">
        <v>0</v>
      </c>
      <c r="U6" s="2">
        <v>0</v>
      </c>
      <c r="V6" s="2">
        <v>35413</v>
      </c>
      <c r="W6" s="2">
        <v>37197</v>
      </c>
      <c r="X6" s="16">
        <v>0.48</v>
      </c>
      <c r="Y6" s="2">
        <f t="shared" si="0"/>
        <v>16998.239999999998</v>
      </c>
      <c r="Z6" s="17">
        <v>0.02</v>
      </c>
      <c r="AA6" s="18">
        <f t="shared" si="1"/>
        <v>339.96479999999997</v>
      </c>
      <c r="AB6" s="18">
        <f t="shared" si="2"/>
        <v>16658.275199999996</v>
      </c>
      <c r="AC6" s="7"/>
    </row>
    <row r="7" spans="1:29" ht="15.75" x14ac:dyDescent="0.25">
      <c r="A7" s="1">
        <v>46009</v>
      </c>
      <c r="B7" s="2" t="s">
        <v>53</v>
      </c>
      <c r="C7" s="2" t="s">
        <v>79</v>
      </c>
      <c r="D7" s="2" t="s">
        <v>55</v>
      </c>
      <c r="E7" s="2" t="s">
        <v>45</v>
      </c>
      <c r="F7" s="2" t="s">
        <v>33</v>
      </c>
      <c r="G7" s="2" t="s">
        <v>80</v>
      </c>
      <c r="H7" s="2" t="s">
        <v>47</v>
      </c>
      <c r="I7" s="2" t="s">
        <v>81</v>
      </c>
      <c r="J7" s="2" t="s">
        <v>82</v>
      </c>
      <c r="K7" s="2" t="s">
        <v>83</v>
      </c>
      <c r="L7" s="2" t="s">
        <v>84</v>
      </c>
      <c r="M7" s="2" t="s">
        <v>85</v>
      </c>
      <c r="N7" s="2" t="s">
        <v>41</v>
      </c>
      <c r="O7" s="2" t="s">
        <v>86</v>
      </c>
      <c r="P7" s="3">
        <v>46012</v>
      </c>
      <c r="Q7" s="3">
        <v>46376</v>
      </c>
      <c r="R7" s="2">
        <v>0</v>
      </c>
      <c r="S7" s="2">
        <v>225</v>
      </c>
      <c r="T7" s="2">
        <v>1134000</v>
      </c>
      <c r="U7" s="2">
        <v>2487</v>
      </c>
      <c r="V7" s="2">
        <v>47135</v>
      </c>
      <c r="W7" s="2">
        <v>49906</v>
      </c>
      <c r="X7" s="16">
        <v>0.28000000000000003</v>
      </c>
      <c r="Y7" s="2">
        <f t="shared" si="0"/>
        <v>13197.800000000001</v>
      </c>
      <c r="Z7" s="17">
        <v>0.02</v>
      </c>
      <c r="AA7" s="18">
        <f t="shared" si="1"/>
        <v>263.95600000000002</v>
      </c>
      <c r="AB7" s="18">
        <f t="shared" si="2"/>
        <v>12933.844000000001</v>
      </c>
      <c r="AC7" s="8"/>
    </row>
    <row r="8" spans="1:29" ht="15.75" hidden="1" x14ac:dyDescent="0.25">
      <c r="A8" s="1">
        <v>46010</v>
      </c>
      <c r="B8" s="2" t="s">
        <v>29</v>
      </c>
      <c r="C8" s="2" t="s">
        <v>87</v>
      </c>
      <c r="D8" s="2" t="s">
        <v>44</v>
      </c>
      <c r="E8" s="2" t="s">
        <v>45</v>
      </c>
      <c r="F8" s="2" t="s">
        <v>88</v>
      </c>
      <c r="G8" s="2" t="s">
        <v>89</v>
      </c>
      <c r="H8" s="2" t="s">
        <v>90</v>
      </c>
      <c r="I8" s="2" t="s">
        <v>91</v>
      </c>
      <c r="J8" s="2" t="s">
        <v>92</v>
      </c>
      <c r="K8" s="2" t="s">
        <v>38</v>
      </c>
      <c r="L8" s="2" t="s">
        <v>38</v>
      </c>
      <c r="M8" s="2" t="s">
        <v>51</v>
      </c>
      <c r="N8" s="2" t="s">
        <v>41</v>
      </c>
      <c r="O8" s="2" t="s">
        <v>93</v>
      </c>
      <c r="P8" s="3">
        <v>46011</v>
      </c>
      <c r="Q8" s="3">
        <v>46375</v>
      </c>
      <c r="R8" s="2">
        <v>0</v>
      </c>
      <c r="S8" s="2">
        <v>0</v>
      </c>
      <c r="T8" s="2">
        <v>580000</v>
      </c>
      <c r="U8" s="2">
        <v>992</v>
      </c>
      <c r="V8" s="2">
        <v>10126</v>
      </c>
      <c r="W8" s="2">
        <v>11949</v>
      </c>
      <c r="X8" s="16">
        <v>0.53</v>
      </c>
      <c r="Y8" s="2">
        <f t="shared" si="0"/>
        <v>5366.7800000000007</v>
      </c>
      <c r="Z8" s="17">
        <v>0.02</v>
      </c>
      <c r="AA8" s="18">
        <f t="shared" si="1"/>
        <v>107.33560000000001</v>
      </c>
      <c r="AB8" s="18">
        <f t="shared" si="2"/>
        <v>5259.4444000000003</v>
      </c>
      <c r="AC8" s="7"/>
    </row>
    <row r="9" spans="1:29" ht="15.75" hidden="1" x14ac:dyDescent="0.25">
      <c r="A9" s="1">
        <v>46010</v>
      </c>
      <c r="B9" s="2" t="s">
        <v>29</v>
      </c>
      <c r="C9" s="2" t="s">
        <v>94</v>
      </c>
      <c r="D9" s="2" t="s">
        <v>31</v>
      </c>
      <c r="E9" s="2" t="s">
        <v>32</v>
      </c>
      <c r="F9" s="2" t="s">
        <v>64</v>
      </c>
      <c r="G9" s="2" t="s">
        <v>95</v>
      </c>
      <c r="H9" s="2" t="s">
        <v>96</v>
      </c>
      <c r="I9" s="2" t="s">
        <v>97</v>
      </c>
      <c r="J9" s="2" t="s">
        <v>82</v>
      </c>
      <c r="K9" s="2" t="s">
        <v>98</v>
      </c>
      <c r="L9" s="2" t="s">
        <v>38</v>
      </c>
      <c r="M9" s="2" t="s">
        <v>99</v>
      </c>
      <c r="N9" s="2" t="s">
        <v>41</v>
      </c>
      <c r="O9" s="2" t="s">
        <v>100</v>
      </c>
      <c r="P9" s="3">
        <v>46012</v>
      </c>
      <c r="Q9" s="3">
        <v>46376</v>
      </c>
      <c r="R9" s="2">
        <v>0</v>
      </c>
      <c r="S9" s="2">
        <v>315</v>
      </c>
      <c r="T9" s="2">
        <v>0</v>
      </c>
      <c r="U9" s="2">
        <v>0</v>
      </c>
      <c r="V9" s="2">
        <v>8612</v>
      </c>
      <c r="W9" s="2">
        <v>10162</v>
      </c>
      <c r="X9" s="16">
        <v>0.37</v>
      </c>
      <c r="Y9" s="2">
        <f t="shared" si="0"/>
        <v>3186.44</v>
      </c>
      <c r="Z9" s="17">
        <v>0.02</v>
      </c>
      <c r="AA9" s="18">
        <f t="shared" si="1"/>
        <v>63.7288</v>
      </c>
      <c r="AB9" s="18">
        <f t="shared" si="2"/>
        <v>3122.7112000000002</v>
      </c>
      <c r="AC9" s="7"/>
    </row>
    <row r="10" spans="1:29" ht="15.75" hidden="1" x14ac:dyDescent="0.25">
      <c r="A10" s="1">
        <v>46010</v>
      </c>
      <c r="B10" s="2" t="s">
        <v>29</v>
      </c>
      <c r="C10" s="2" t="s">
        <v>101</v>
      </c>
      <c r="D10" s="2" t="s">
        <v>102</v>
      </c>
      <c r="E10" s="2" t="s">
        <v>45</v>
      </c>
      <c r="F10" s="2" t="s">
        <v>33</v>
      </c>
      <c r="G10" s="2" t="s">
        <v>103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107</v>
      </c>
      <c r="M10" s="2" t="s">
        <v>40</v>
      </c>
      <c r="N10" s="2" t="s">
        <v>41</v>
      </c>
      <c r="O10" s="2" t="s">
        <v>108</v>
      </c>
      <c r="P10" s="3">
        <v>46010</v>
      </c>
      <c r="Q10" s="3">
        <v>46374</v>
      </c>
      <c r="R10" s="2">
        <v>20</v>
      </c>
      <c r="S10" s="2">
        <v>325</v>
      </c>
      <c r="T10" s="2">
        <v>293000</v>
      </c>
      <c r="U10" s="2">
        <v>489</v>
      </c>
      <c r="V10" s="2">
        <v>16963</v>
      </c>
      <c r="W10" s="2">
        <v>17930</v>
      </c>
      <c r="X10" s="16">
        <v>0.6</v>
      </c>
      <c r="Y10" s="2">
        <f t="shared" si="0"/>
        <v>10177.799999999999</v>
      </c>
      <c r="Z10" s="17">
        <v>0.02</v>
      </c>
      <c r="AA10" s="18">
        <f t="shared" si="1"/>
        <v>203.55599999999998</v>
      </c>
      <c r="AB10" s="18">
        <f t="shared" si="2"/>
        <v>9974.2439999999988</v>
      </c>
      <c r="AC10" s="7"/>
    </row>
    <row r="11" spans="1:29" ht="15.75" x14ac:dyDescent="0.25">
      <c r="A11" s="1">
        <v>46010</v>
      </c>
      <c r="B11" s="2" t="s">
        <v>53</v>
      </c>
      <c r="C11" s="2" t="s">
        <v>109</v>
      </c>
      <c r="D11" s="2" t="s">
        <v>55</v>
      </c>
      <c r="E11" s="2" t="s">
        <v>45</v>
      </c>
      <c r="F11" s="2" t="s">
        <v>33</v>
      </c>
      <c r="G11" s="2" t="s">
        <v>110</v>
      </c>
      <c r="H11" s="2" t="s">
        <v>47</v>
      </c>
      <c r="I11" s="2" t="s">
        <v>111</v>
      </c>
      <c r="J11" s="2" t="s">
        <v>68</v>
      </c>
      <c r="K11" s="2" t="s">
        <v>112</v>
      </c>
      <c r="L11" s="2" t="s">
        <v>113</v>
      </c>
      <c r="M11" s="2" t="s">
        <v>85</v>
      </c>
      <c r="N11" s="2" t="s">
        <v>41</v>
      </c>
      <c r="O11" s="2" t="s">
        <v>114</v>
      </c>
      <c r="P11" s="3">
        <v>46011</v>
      </c>
      <c r="Q11" s="3">
        <v>46375</v>
      </c>
      <c r="R11" s="2">
        <v>25</v>
      </c>
      <c r="S11" s="2">
        <v>225</v>
      </c>
      <c r="T11" s="2">
        <v>850000</v>
      </c>
      <c r="U11" s="2">
        <v>1328</v>
      </c>
      <c r="V11" s="2">
        <v>28839</v>
      </c>
      <c r="W11" s="2">
        <v>30496</v>
      </c>
      <c r="X11" s="16">
        <v>0.38</v>
      </c>
      <c r="Y11" s="2">
        <f t="shared" si="0"/>
        <v>10958.82</v>
      </c>
      <c r="Z11" s="17">
        <v>0.02</v>
      </c>
      <c r="AA11" s="18">
        <f t="shared" si="1"/>
        <v>219.1764</v>
      </c>
      <c r="AB11" s="18">
        <f t="shared" si="2"/>
        <v>10739.643599999999</v>
      </c>
      <c r="AC11" s="7"/>
    </row>
    <row r="12" spans="1:29" ht="15.75" hidden="1" x14ac:dyDescent="0.25">
      <c r="A12" s="1">
        <v>46010</v>
      </c>
      <c r="B12" s="2" t="s">
        <v>29</v>
      </c>
      <c r="C12" s="2" t="s">
        <v>115</v>
      </c>
      <c r="D12" s="2" t="s">
        <v>31</v>
      </c>
      <c r="E12" s="2" t="s">
        <v>32</v>
      </c>
      <c r="F12" s="2" t="s">
        <v>64</v>
      </c>
      <c r="G12" s="2" t="s">
        <v>116</v>
      </c>
      <c r="H12" s="2" t="s">
        <v>117</v>
      </c>
      <c r="I12" s="2" t="s">
        <v>118</v>
      </c>
      <c r="J12" s="2" t="s">
        <v>68</v>
      </c>
      <c r="K12" s="2" t="s">
        <v>119</v>
      </c>
      <c r="L12" s="2" t="s">
        <v>38</v>
      </c>
      <c r="M12" s="2" t="s">
        <v>70</v>
      </c>
      <c r="N12" s="2" t="s">
        <v>120</v>
      </c>
      <c r="O12" s="2" t="s">
        <v>121</v>
      </c>
      <c r="P12" s="3">
        <v>46012</v>
      </c>
      <c r="Q12" s="3">
        <v>46376</v>
      </c>
      <c r="R12" s="2">
        <v>0</v>
      </c>
      <c r="S12" s="2">
        <v>0</v>
      </c>
      <c r="T12" s="2">
        <v>0</v>
      </c>
      <c r="U12" s="2">
        <v>0</v>
      </c>
      <c r="V12" s="2">
        <v>2144</v>
      </c>
      <c r="W12" s="2">
        <v>2530</v>
      </c>
      <c r="X12" s="16">
        <v>0.22</v>
      </c>
      <c r="Y12" s="2">
        <f t="shared" si="0"/>
        <v>471.68</v>
      </c>
      <c r="Z12" s="17">
        <v>0.02</v>
      </c>
      <c r="AA12" s="18">
        <f t="shared" si="1"/>
        <v>9.4336000000000002</v>
      </c>
      <c r="AB12" s="18">
        <f t="shared" si="2"/>
        <v>462.24639999999999</v>
      </c>
      <c r="AC12" s="7"/>
    </row>
    <row r="13" spans="1:29" ht="15.75" x14ac:dyDescent="0.25">
      <c r="A13" s="1">
        <v>46010</v>
      </c>
      <c r="B13" s="2" t="s">
        <v>53</v>
      </c>
      <c r="C13" s="2" t="s">
        <v>122</v>
      </c>
      <c r="D13" s="2" t="s">
        <v>55</v>
      </c>
      <c r="E13" s="2" t="s">
        <v>45</v>
      </c>
      <c r="F13" s="2" t="s">
        <v>33</v>
      </c>
      <c r="G13" s="2" t="s">
        <v>123</v>
      </c>
      <c r="H13" s="2" t="s">
        <v>124</v>
      </c>
      <c r="I13" s="2" t="s">
        <v>125</v>
      </c>
      <c r="J13" s="2" t="s">
        <v>126</v>
      </c>
      <c r="K13" s="2" t="s">
        <v>127</v>
      </c>
      <c r="L13" s="2" t="s">
        <v>128</v>
      </c>
      <c r="M13" s="2" t="s">
        <v>40</v>
      </c>
      <c r="N13" s="2" t="s">
        <v>41</v>
      </c>
      <c r="O13" s="2" t="s">
        <v>129</v>
      </c>
      <c r="P13" s="3">
        <v>46011</v>
      </c>
      <c r="Q13" s="3">
        <v>46375</v>
      </c>
      <c r="R13" s="2">
        <v>25</v>
      </c>
      <c r="S13" s="2">
        <v>225</v>
      </c>
      <c r="T13" s="2">
        <v>1965000</v>
      </c>
      <c r="U13" s="2">
        <v>17909</v>
      </c>
      <c r="V13" s="2">
        <v>53547</v>
      </c>
      <c r="W13" s="2">
        <v>58595</v>
      </c>
      <c r="X13" s="16">
        <v>0.33</v>
      </c>
      <c r="Y13" s="2">
        <f t="shared" si="0"/>
        <v>17670.510000000002</v>
      </c>
      <c r="Z13" s="17">
        <v>0.02</v>
      </c>
      <c r="AA13" s="18">
        <f t="shared" si="1"/>
        <v>353.41020000000003</v>
      </c>
      <c r="AB13" s="18">
        <f t="shared" si="2"/>
        <v>17317.099800000004</v>
      </c>
      <c r="AC13" s="7"/>
    </row>
    <row r="14" spans="1:29" ht="15.75" hidden="1" x14ac:dyDescent="0.25">
      <c r="A14" s="1">
        <v>46010</v>
      </c>
      <c r="B14" s="2" t="s">
        <v>29</v>
      </c>
      <c r="C14" s="2" t="s">
        <v>130</v>
      </c>
      <c r="D14" s="2" t="s">
        <v>44</v>
      </c>
      <c r="E14" s="2" t="s">
        <v>45</v>
      </c>
      <c r="F14" s="2" t="s">
        <v>88</v>
      </c>
      <c r="G14" s="2" t="s">
        <v>131</v>
      </c>
      <c r="H14" s="2" t="s">
        <v>132</v>
      </c>
      <c r="I14" s="2" t="s">
        <v>133</v>
      </c>
      <c r="J14" s="2" t="s">
        <v>134</v>
      </c>
      <c r="K14" s="2" t="s">
        <v>38</v>
      </c>
      <c r="L14" s="2" t="s">
        <v>38</v>
      </c>
      <c r="M14" s="2" t="s">
        <v>51</v>
      </c>
      <c r="N14" s="2" t="s">
        <v>41</v>
      </c>
      <c r="O14" s="2" t="s">
        <v>135</v>
      </c>
      <c r="P14" s="3">
        <v>46014</v>
      </c>
      <c r="Q14" s="3">
        <v>46378</v>
      </c>
      <c r="R14" s="2">
        <v>50</v>
      </c>
      <c r="S14" s="2">
        <v>325</v>
      </c>
      <c r="T14" s="2">
        <v>200000</v>
      </c>
      <c r="U14" s="2">
        <v>144</v>
      </c>
      <c r="V14" s="2">
        <v>7786</v>
      </c>
      <c r="W14" s="2">
        <v>9187</v>
      </c>
      <c r="X14" s="16">
        <v>0.53</v>
      </c>
      <c r="Y14" s="2">
        <f t="shared" si="0"/>
        <v>4126.58</v>
      </c>
      <c r="Z14" s="17">
        <v>0.02</v>
      </c>
      <c r="AA14" s="18">
        <f t="shared" si="1"/>
        <v>82.531599999999997</v>
      </c>
      <c r="AB14" s="18">
        <f t="shared" si="2"/>
        <v>4044.0484000000001</v>
      </c>
      <c r="AC14" s="7"/>
    </row>
    <row r="15" spans="1:29" ht="15.75" hidden="1" x14ac:dyDescent="0.25">
      <c r="A15" s="1">
        <v>46010</v>
      </c>
      <c r="B15" s="2" t="s">
        <v>29</v>
      </c>
      <c r="C15" s="2" t="s">
        <v>136</v>
      </c>
      <c r="D15" s="2" t="s">
        <v>31</v>
      </c>
      <c r="E15" s="2" t="s">
        <v>32</v>
      </c>
      <c r="F15" s="2" t="s">
        <v>33</v>
      </c>
      <c r="G15" s="2" t="s">
        <v>137</v>
      </c>
      <c r="H15" s="2" t="s">
        <v>138</v>
      </c>
      <c r="I15" s="2" t="s">
        <v>139</v>
      </c>
      <c r="J15" s="2" t="s">
        <v>106</v>
      </c>
      <c r="K15" s="2" t="s">
        <v>38</v>
      </c>
      <c r="L15" s="2" t="s">
        <v>77</v>
      </c>
      <c r="M15" s="2" t="s">
        <v>40</v>
      </c>
      <c r="N15" s="2" t="s">
        <v>41</v>
      </c>
      <c r="O15" s="2" t="s">
        <v>140</v>
      </c>
      <c r="P15" s="3">
        <v>46011</v>
      </c>
      <c r="Q15" s="3">
        <v>46375</v>
      </c>
      <c r="R15" s="2">
        <v>0</v>
      </c>
      <c r="S15" s="2">
        <v>315</v>
      </c>
      <c r="T15" s="2">
        <v>0</v>
      </c>
      <c r="U15" s="2">
        <v>0</v>
      </c>
      <c r="V15" s="2">
        <v>35728</v>
      </c>
      <c r="W15" s="2">
        <v>37568</v>
      </c>
      <c r="X15" s="16">
        <v>0.48</v>
      </c>
      <c r="Y15" s="2">
        <f t="shared" si="0"/>
        <v>17149.439999999999</v>
      </c>
      <c r="Z15" s="17">
        <v>0.02</v>
      </c>
      <c r="AA15" s="18">
        <f t="shared" si="1"/>
        <v>342.98879999999997</v>
      </c>
      <c r="AB15" s="18">
        <f t="shared" si="2"/>
        <v>16806.4512</v>
      </c>
      <c r="AC15" s="7"/>
    </row>
    <row r="16" spans="1:29" ht="15.75" hidden="1" x14ac:dyDescent="0.25">
      <c r="A16" s="1">
        <v>46010</v>
      </c>
      <c r="B16" s="2" t="s">
        <v>29</v>
      </c>
      <c r="C16" s="2" t="s">
        <v>141</v>
      </c>
      <c r="D16" s="2" t="s">
        <v>44</v>
      </c>
      <c r="E16" s="2" t="s">
        <v>45</v>
      </c>
      <c r="F16" s="2" t="s">
        <v>142</v>
      </c>
      <c r="G16" s="2" t="s">
        <v>143</v>
      </c>
      <c r="H16" s="2" t="s">
        <v>144</v>
      </c>
      <c r="I16" s="2" t="s">
        <v>145</v>
      </c>
      <c r="J16" s="2" t="s">
        <v>92</v>
      </c>
      <c r="K16" s="2" t="s">
        <v>146</v>
      </c>
      <c r="L16" s="2" t="s">
        <v>38</v>
      </c>
      <c r="M16" s="2" t="s">
        <v>147</v>
      </c>
      <c r="N16" s="2" t="s">
        <v>148</v>
      </c>
      <c r="O16" s="2" t="s">
        <v>149</v>
      </c>
      <c r="P16" s="3">
        <v>46011</v>
      </c>
      <c r="Q16" s="3">
        <v>46375</v>
      </c>
      <c r="R16" s="2">
        <v>0</v>
      </c>
      <c r="S16" s="2">
        <v>325</v>
      </c>
      <c r="T16" s="2">
        <v>150000</v>
      </c>
      <c r="U16" s="2">
        <v>342</v>
      </c>
      <c r="V16" s="2">
        <v>6550</v>
      </c>
      <c r="W16" s="2">
        <v>7729</v>
      </c>
      <c r="X16" s="16">
        <v>0.57999999999999996</v>
      </c>
      <c r="Y16" s="2">
        <f t="shared" si="0"/>
        <v>3798.9999999999995</v>
      </c>
      <c r="Z16" s="17">
        <v>0.02</v>
      </c>
      <c r="AA16" s="18">
        <f t="shared" si="1"/>
        <v>75.97999999999999</v>
      </c>
      <c r="AB16" s="18">
        <f t="shared" si="2"/>
        <v>3723.0199999999995</v>
      </c>
      <c r="AC16" s="7"/>
    </row>
    <row r="17" spans="1:29" ht="15.75" hidden="1" x14ac:dyDescent="0.25">
      <c r="A17" s="1">
        <v>46010</v>
      </c>
      <c r="B17" s="2" t="s">
        <v>29</v>
      </c>
      <c r="C17" s="2" t="s">
        <v>150</v>
      </c>
      <c r="D17" s="2" t="s">
        <v>44</v>
      </c>
      <c r="E17" s="2" t="s">
        <v>45</v>
      </c>
      <c r="F17" s="2" t="s">
        <v>33</v>
      </c>
      <c r="G17" s="2" t="s">
        <v>151</v>
      </c>
      <c r="H17" s="2" t="s">
        <v>47</v>
      </c>
      <c r="I17" s="2" t="s">
        <v>48</v>
      </c>
      <c r="J17" s="2" t="s">
        <v>152</v>
      </c>
      <c r="K17" s="2" t="s">
        <v>38</v>
      </c>
      <c r="L17" s="2" t="s">
        <v>153</v>
      </c>
      <c r="M17" s="2" t="s">
        <v>40</v>
      </c>
      <c r="N17" s="2" t="s">
        <v>41</v>
      </c>
      <c r="O17" s="2" t="s">
        <v>154</v>
      </c>
      <c r="P17" s="3">
        <v>46011</v>
      </c>
      <c r="Q17" s="3">
        <v>46375</v>
      </c>
      <c r="R17" s="2">
        <v>0</v>
      </c>
      <c r="S17" s="2">
        <v>0</v>
      </c>
      <c r="T17" s="2">
        <v>250000</v>
      </c>
      <c r="U17" s="2">
        <v>1042</v>
      </c>
      <c r="V17" s="2">
        <v>17516</v>
      </c>
      <c r="W17" s="2">
        <v>18582</v>
      </c>
      <c r="X17" s="16">
        <v>0.65</v>
      </c>
      <c r="Y17" s="2">
        <f t="shared" si="0"/>
        <v>11385.4</v>
      </c>
      <c r="Z17" s="17">
        <v>0.02</v>
      </c>
      <c r="AA17" s="18">
        <f t="shared" si="1"/>
        <v>227.708</v>
      </c>
      <c r="AB17" s="18">
        <f t="shared" si="2"/>
        <v>11157.691999999999</v>
      </c>
      <c r="AC17" s="7"/>
    </row>
    <row r="18" spans="1:29" ht="15.75" hidden="1" x14ac:dyDescent="0.25">
      <c r="A18" s="1">
        <v>46010</v>
      </c>
      <c r="B18" s="2" t="s">
        <v>29</v>
      </c>
      <c r="C18" s="2" t="s">
        <v>155</v>
      </c>
      <c r="D18" s="2" t="s">
        <v>31</v>
      </c>
      <c r="E18" s="2" t="s">
        <v>32</v>
      </c>
      <c r="F18" s="2" t="s">
        <v>33</v>
      </c>
      <c r="G18" s="2" t="s">
        <v>156</v>
      </c>
      <c r="H18" s="2" t="s">
        <v>138</v>
      </c>
      <c r="I18" s="2" t="s">
        <v>157</v>
      </c>
      <c r="J18" s="2" t="s">
        <v>158</v>
      </c>
      <c r="K18" s="2" t="s">
        <v>38</v>
      </c>
      <c r="L18" s="2" t="s">
        <v>77</v>
      </c>
      <c r="M18" s="2" t="s">
        <v>40</v>
      </c>
      <c r="N18" s="2" t="s">
        <v>41</v>
      </c>
      <c r="O18" s="2" t="s">
        <v>159</v>
      </c>
      <c r="P18" s="3">
        <v>46021</v>
      </c>
      <c r="Q18" s="3">
        <v>46385</v>
      </c>
      <c r="R18" s="2">
        <v>0</v>
      </c>
      <c r="S18" s="2">
        <v>0</v>
      </c>
      <c r="T18" s="2">
        <v>0</v>
      </c>
      <c r="U18" s="2">
        <v>0</v>
      </c>
      <c r="V18" s="2">
        <v>35463</v>
      </c>
      <c r="W18" s="2">
        <v>37256</v>
      </c>
      <c r="X18" s="16">
        <v>0.44</v>
      </c>
      <c r="Y18" s="2">
        <f t="shared" si="0"/>
        <v>15603.72</v>
      </c>
      <c r="Z18" s="17">
        <v>0.02</v>
      </c>
      <c r="AA18" s="18">
        <f t="shared" si="1"/>
        <v>312.07439999999997</v>
      </c>
      <c r="AB18" s="18">
        <f t="shared" si="2"/>
        <v>15291.6456</v>
      </c>
      <c r="AC18" s="7"/>
    </row>
    <row r="19" spans="1:29" ht="15.75" hidden="1" x14ac:dyDescent="0.25">
      <c r="A19" s="1">
        <v>46010</v>
      </c>
      <c r="B19" s="2" t="s">
        <v>29</v>
      </c>
      <c r="C19" s="2" t="s">
        <v>160</v>
      </c>
      <c r="D19" s="2" t="s">
        <v>102</v>
      </c>
      <c r="E19" s="2" t="s">
        <v>45</v>
      </c>
      <c r="F19" s="2" t="s">
        <v>33</v>
      </c>
      <c r="G19" s="2" t="s">
        <v>161</v>
      </c>
      <c r="H19" s="2" t="s">
        <v>96</v>
      </c>
      <c r="I19" s="2" t="s">
        <v>162</v>
      </c>
      <c r="J19" s="2" t="s">
        <v>49</v>
      </c>
      <c r="K19" s="2" t="s">
        <v>163</v>
      </c>
      <c r="L19" s="2" t="s">
        <v>163</v>
      </c>
      <c r="M19" s="2" t="s">
        <v>51</v>
      </c>
      <c r="N19" s="2"/>
      <c r="O19" s="2" t="s">
        <v>164</v>
      </c>
      <c r="P19" s="3">
        <v>46010</v>
      </c>
      <c r="Q19" s="3">
        <v>46374</v>
      </c>
      <c r="R19" s="2">
        <v>20</v>
      </c>
      <c r="S19" s="2">
        <v>325</v>
      </c>
      <c r="T19" s="2">
        <v>900000</v>
      </c>
      <c r="U19" s="2">
        <v>6829</v>
      </c>
      <c r="V19" s="2">
        <v>23303</v>
      </c>
      <c r="W19" s="2">
        <v>25411</v>
      </c>
      <c r="X19" s="16">
        <v>0.6</v>
      </c>
      <c r="Y19" s="2">
        <f t="shared" si="0"/>
        <v>13981.8</v>
      </c>
      <c r="Z19" s="17">
        <v>0.02</v>
      </c>
      <c r="AA19" s="18">
        <f t="shared" si="1"/>
        <v>279.63599999999997</v>
      </c>
      <c r="AB19" s="18">
        <f t="shared" si="2"/>
        <v>13702.163999999999</v>
      </c>
      <c r="AC19" s="7"/>
    </row>
    <row r="20" spans="1:29" ht="15.75" x14ac:dyDescent="0.25">
      <c r="A20" s="1">
        <v>46010</v>
      </c>
      <c r="B20" s="2" t="s">
        <v>53</v>
      </c>
      <c r="C20" s="2" t="s">
        <v>165</v>
      </c>
      <c r="D20" s="2" t="s">
        <v>55</v>
      </c>
      <c r="E20" s="2" t="s">
        <v>32</v>
      </c>
      <c r="F20" s="2" t="s">
        <v>33</v>
      </c>
      <c r="G20" s="2" t="s">
        <v>166</v>
      </c>
      <c r="H20" s="2" t="s">
        <v>47</v>
      </c>
      <c r="I20" s="2" t="s">
        <v>167</v>
      </c>
      <c r="J20" s="2" t="s">
        <v>168</v>
      </c>
      <c r="K20" s="2" t="s">
        <v>112</v>
      </c>
      <c r="L20" s="2" t="s">
        <v>169</v>
      </c>
      <c r="M20" s="2" t="s">
        <v>85</v>
      </c>
      <c r="N20" s="2" t="s">
        <v>41</v>
      </c>
      <c r="O20" s="2" t="s">
        <v>170</v>
      </c>
      <c r="P20" s="3">
        <v>46011</v>
      </c>
      <c r="Q20" s="3">
        <v>46375</v>
      </c>
      <c r="R20" s="2">
        <v>0</v>
      </c>
      <c r="S20" s="2">
        <v>0</v>
      </c>
      <c r="T20" s="2">
        <v>0</v>
      </c>
      <c r="U20" s="2">
        <v>0</v>
      </c>
      <c r="V20" s="2">
        <v>16099</v>
      </c>
      <c r="W20" s="2">
        <v>16910</v>
      </c>
      <c r="X20" s="16">
        <v>0.38</v>
      </c>
      <c r="Y20" s="2">
        <f t="shared" si="0"/>
        <v>6117.62</v>
      </c>
      <c r="Z20" s="17">
        <v>0.02</v>
      </c>
      <c r="AA20" s="18">
        <f t="shared" si="1"/>
        <v>122.3524</v>
      </c>
      <c r="AB20" s="18">
        <f t="shared" si="2"/>
        <v>5995.2676000000001</v>
      </c>
      <c r="AC20" s="7"/>
    </row>
    <row r="21" spans="1:29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6"/>
      <c r="X21" s="2"/>
      <c r="Y21" s="19">
        <f>SUM(Y2:Y20)</f>
        <v>190279.17999999996</v>
      </c>
      <c r="Z21" s="19">
        <f>SUM(Z2:Z20)</f>
        <v>0.38000000000000006</v>
      </c>
      <c r="AA21" s="19">
        <f>SUM(AA2:AA20)</f>
        <v>3805.5836000000008</v>
      </c>
      <c r="AB21" s="19">
        <f>SUM(AB2:AB20)</f>
        <v>186473.59639999998</v>
      </c>
      <c r="AC21" s="4"/>
    </row>
  </sheetData>
  <autoFilter ref="A1:AC21" xr:uid="{A227F334-B77D-4668-8C72-8E87DE26E8FD}">
    <filterColumn colId="3">
      <filters>
        <filter val="Universal Sompo General Insurance Company Limited"/>
      </filters>
    </filterColumn>
  </autoFilter>
  <conditionalFormatting sqref="C1">
    <cfRule type="duplicateValues" dxfId="3" priority="1"/>
  </conditionalFormatting>
  <conditionalFormatting sqref="G1:G20">
    <cfRule type="duplicateValues" dxfId="2" priority="4"/>
  </conditionalFormatting>
  <conditionalFormatting sqref="G2:G7">
    <cfRule type="duplicateValues" dxfId="1" priority="2"/>
  </conditionalFormatting>
  <conditionalFormatting sqref="G8:G21 G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2025-12-20T10:04:06Z</dcterms:created>
  <dcterms:modified xsi:type="dcterms:W3CDTF">2025-12-20T10:09:35Z</dcterms:modified>
</cp:coreProperties>
</file>