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OneDrive\Desktop\"/>
    </mc:Choice>
  </mc:AlternateContent>
  <xr:revisionPtr revIDLastSave="0" documentId="8_{004C98CE-C361-45E4-B0B0-4FE221B95A6A}" xr6:coauthVersionLast="47" xr6:coauthVersionMax="47" xr10:uidLastSave="{00000000-0000-0000-0000-000000000000}"/>
  <bookViews>
    <workbookView xWindow="-120" yWindow="-120" windowWidth="24240" windowHeight="13020" xr2:uid="{9A1D3C90-0315-43A9-8753-8638C052C5F2}"/>
  </bookViews>
  <sheets>
    <sheet name="Sheet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24" i="1" l="1"/>
  <c r="Y24" i="1"/>
  <c r="AB24" i="1" s="1"/>
  <c r="Y23" i="1"/>
  <c r="AA22" i="1"/>
  <c r="AB22" i="1" s="1"/>
  <c r="Y22" i="1"/>
  <c r="Y21" i="1"/>
  <c r="AA21" i="1" s="1"/>
  <c r="AB21" i="1" s="1"/>
  <c r="AA20" i="1"/>
  <c r="Y20" i="1"/>
  <c r="AB20" i="1" s="1"/>
  <c r="Y19" i="1"/>
  <c r="AA18" i="1"/>
  <c r="AB18" i="1" s="1"/>
  <c r="Y18" i="1"/>
  <c r="Y17" i="1"/>
  <c r="AA17" i="1" s="1"/>
  <c r="AB17" i="1" s="1"/>
  <c r="AA16" i="1"/>
  <c r="Y16" i="1"/>
  <c r="AB16" i="1" s="1"/>
  <c r="Y15" i="1"/>
  <c r="AA14" i="1"/>
  <c r="Y14" i="1"/>
  <c r="AB14" i="1" s="1"/>
  <c r="Y13" i="1"/>
  <c r="AA13" i="1" s="1"/>
  <c r="AB13" i="1" s="1"/>
  <c r="AA12" i="1"/>
  <c r="Y12" i="1"/>
  <c r="AB12" i="1" s="1"/>
  <c r="Y11" i="1"/>
  <c r="AA10" i="1"/>
  <c r="Y10" i="1"/>
  <c r="AB10" i="1" s="1"/>
  <c r="Y9" i="1"/>
  <c r="AA9" i="1" s="1"/>
  <c r="AB9" i="1" s="1"/>
  <c r="AA8" i="1"/>
  <c r="Y8" i="1"/>
  <c r="AB8" i="1" s="1"/>
  <c r="Y7" i="1"/>
  <c r="AA6" i="1"/>
  <c r="Y6" i="1"/>
  <c r="AB6" i="1" s="1"/>
  <c r="Y5" i="1"/>
  <c r="AA5" i="1" s="1"/>
  <c r="AB5" i="1" s="1"/>
  <c r="AA4" i="1"/>
  <c r="Y4" i="1"/>
  <c r="AB4" i="1" s="1"/>
  <c r="Y3" i="1"/>
  <c r="Y25" i="1" s="1"/>
  <c r="AA2" i="1"/>
  <c r="Y2" i="1"/>
  <c r="AB2" i="1" s="1"/>
  <c r="AB15" i="1" l="1"/>
  <c r="AA3" i="1"/>
  <c r="AB3" i="1" s="1"/>
  <c r="AA7" i="1"/>
  <c r="AB7" i="1" s="1"/>
  <c r="AA11" i="1"/>
  <c r="AB11" i="1" s="1"/>
  <c r="AA15" i="1"/>
  <c r="AA19" i="1"/>
  <c r="AB19" i="1" s="1"/>
  <c r="AA23" i="1"/>
  <c r="AB23" i="1" s="1"/>
  <c r="AB25" i="1" l="1"/>
</calcChain>
</file>

<file path=xl/sharedStrings.xml><?xml version="1.0" encoding="utf-8"?>
<sst xmlns="http://schemas.openxmlformats.org/spreadsheetml/2006/main" count="347" uniqueCount="191">
  <si>
    <t>DATE</t>
  </si>
  <si>
    <t>broker_name</t>
  </si>
  <si>
    <t>policy_holder_name</t>
  </si>
  <si>
    <t>insurer</t>
  </si>
  <si>
    <t>policy_type</t>
  </si>
  <si>
    <t>vehicle_class</t>
  </si>
  <si>
    <t>vehicle_number</t>
  </si>
  <si>
    <t>vehicle_make</t>
  </si>
  <si>
    <t>vehicle_model</t>
  </si>
  <si>
    <t>year_of_manufacture</t>
  </si>
  <si>
    <t>vehicle_cc</t>
  </si>
  <si>
    <t>vehicle_gvw</t>
  </si>
  <si>
    <t>seating_capacity</t>
  </si>
  <si>
    <t>vehicle_fuel_type</t>
  </si>
  <si>
    <t>policy_number</t>
  </si>
  <si>
    <t>policy_valid_from</t>
  </si>
  <si>
    <t>policy_valid_till</t>
  </si>
  <si>
    <t>ncb</t>
  </si>
  <si>
    <t>total_idv</t>
  </si>
  <si>
    <t>total_od_premium_amount</t>
  </si>
  <si>
    <t>total_liability_premium_amount</t>
  </si>
  <si>
    <t>net_premium</t>
  </si>
  <si>
    <t>total_premium_amount</t>
  </si>
  <si>
    <t>Aayush NET%</t>
  </si>
  <si>
    <t>Aayush PO</t>
  </si>
  <si>
    <t xml:space="preserve">TDS % </t>
  </si>
  <si>
    <t>TDS Amt</t>
  </si>
  <si>
    <t>Net Aayush PO</t>
  </si>
  <si>
    <t>SPARKSHIELD INSURANCE BROKER PRIVATE LIMITED</t>
  </si>
  <si>
    <t>MR KHOT VIJAY NAVNATH</t>
  </si>
  <si>
    <t>Royal Sundaram General Insurance Company Limited</t>
  </si>
  <si>
    <t>LIABILITY</t>
  </si>
  <si>
    <t>PRIVATE_CAR</t>
  </si>
  <si>
    <t>MH13CS3739</t>
  </si>
  <si>
    <t>BAJAJ/FORCE MOTORS</t>
  </si>
  <si>
    <t>TRAX CRUISER</t>
  </si>
  <si>
    <t>2596</t>
  </si>
  <si>
    <t>0</t>
  </si>
  <si>
    <t>10</t>
  </si>
  <si>
    <t>DIESEL</t>
  </si>
  <si>
    <t>VPT1047999000100</t>
  </si>
  <si>
    <t>MR GORAKH SHASHIKANT WANJALE</t>
  </si>
  <si>
    <t>PACKAGE</t>
  </si>
  <si>
    <t>GCV</t>
  </si>
  <si>
    <t>MH12NX9971</t>
  </si>
  <si>
    <t>TATA MOTORS LTD.</t>
  </si>
  <si>
    <t>LPT 1109 ORD CLOSED BODY</t>
  </si>
  <si>
    <t>2016</t>
  </si>
  <si>
    <t>12990</t>
  </si>
  <si>
    <t>VGC1460695000100</t>
  </si>
  <si>
    <t>MR AMIT SUBHASH GHULE</t>
  </si>
  <si>
    <t>MH450983</t>
  </si>
  <si>
    <t>LPT 1109 (OPEN)</t>
  </si>
  <si>
    <t>2012</t>
  </si>
  <si>
    <t>2</t>
  </si>
  <si>
    <t>VGT0592457000100</t>
  </si>
  <si>
    <t>MRS SHARANJEET KARU HORA</t>
  </si>
  <si>
    <t>MH12HD0325</t>
  </si>
  <si>
    <t>EICHER</t>
  </si>
  <si>
    <t>11.10 HD H CBC PS BS3 2FT NGB E2 PLUS</t>
  </si>
  <si>
    <t>2011</t>
  </si>
  <si>
    <t>11950</t>
  </si>
  <si>
    <t>3</t>
  </si>
  <si>
    <t>VGT0592463000100</t>
  </si>
  <si>
    <t>SPARKSHIELD INSURANCE BROKERS PRIVATE LIMITED</t>
  </si>
  <si>
    <t>SANTOSH KISANRAO TEKAWADE</t>
  </si>
  <si>
    <t>Universal Sompo General Insurance Company Limited</t>
  </si>
  <si>
    <t>MH14LB1132</t>
  </si>
  <si>
    <t>TATA</t>
  </si>
  <si>
    <t>1216 LPT</t>
  </si>
  <si>
    <t>2023</t>
  </si>
  <si>
    <t>3300</t>
  </si>
  <si>
    <t>11990</t>
  </si>
  <si>
    <t>AVO/2315/12541768</t>
  </si>
  <si>
    <t>MR SUBRAO NARAYAN PATIL</t>
  </si>
  <si>
    <t>MISC</t>
  </si>
  <si>
    <t>MH09FJ6832</t>
  </si>
  <si>
    <t>MAHINDRA</t>
  </si>
  <si>
    <t>575 DI BP MKM TRACTOR</t>
  </si>
  <si>
    <t>2019</t>
  </si>
  <si>
    <t>VOC0682464000100</t>
  </si>
  <si>
    <t>MANOJ RAMRAO KATWALE</t>
  </si>
  <si>
    <t>MH13AN3678</t>
  </si>
  <si>
    <t>207 DI EX BSIII</t>
  </si>
  <si>
    <t>2523</t>
  </si>
  <si>
    <t>2950</t>
  </si>
  <si>
    <t>AVO/2317/12544394</t>
  </si>
  <si>
    <t>MR SUMIT SURESH GURAV</t>
  </si>
  <si>
    <t>MH09CJ4627</t>
  </si>
  <si>
    <t>SONALIKA INTERNATIONAL</t>
  </si>
  <si>
    <t>DI 47</t>
  </si>
  <si>
    <t>2014</t>
  </si>
  <si>
    <t>47</t>
  </si>
  <si>
    <t>1</t>
  </si>
  <si>
    <t>VOT0017489000100</t>
  </si>
  <si>
    <t>MR RAMESH BABAN WAGH</t>
  </si>
  <si>
    <t>MH14CP4822</t>
  </si>
  <si>
    <t>LPT 909 EX2 BSIV</t>
  </si>
  <si>
    <t>9600</t>
  </si>
  <si>
    <t>VGT0592578000100</t>
  </si>
  <si>
    <t>MR RAJU KASHINATH SHINDE</t>
  </si>
  <si>
    <t>MH12SY3933</t>
  </si>
  <si>
    <t>MARUTI SUZUKI</t>
  </si>
  <si>
    <t>ERTIGA VXI CNG BS-VI</t>
  </si>
  <si>
    <t>2020</t>
  </si>
  <si>
    <t>1462</t>
  </si>
  <si>
    <t>7</t>
  </si>
  <si>
    <t>CNG</t>
  </si>
  <si>
    <t>VPT1048621000100</t>
  </si>
  <si>
    <t>RAMDAS VITTHAL WALUNJ</t>
  </si>
  <si>
    <t>MH14LB8954</t>
  </si>
  <si>
    <t>MAHINDRA &amp; MAHINDRA</t>
  </si>
  <si>
    <t>BOL MAXX PUP HD 2.0L LX</t>
  </si>
  <si>
    <t>3895</t>
  </si>
  <si>
    <t>AVO/2315/12543495</t>
  </si>
  <si>
    <t>MR VIKAS SHIVAJI GAVDE</t>
  </si>
  <si>
    <t>MH10DQ1139</t>
  </si>
  <si>
    <t>KUBOTA</t>
  </si>
  <si>
    <t>A211N</t>
  </si>
  <si>
    <t>2021</t>
  </si>
  <si>
    <t>21</t>
  </si>
  <si>
    <t>VOT0017499000100</t>
  </si>
  <si>
    <t>TATYASAHEB BABURAO JADHAV</t>
  </si>
  <si>
    <t>SBI General Insurance Company Limited</t>
  </si>
  <si>
    <t>MH12QW5154</t>
  </si>
  <si>
    <t>TATA MOTORS</t>
  </si>
  <si>
    <t>ACE</t>
  </si>
  <si>
    <t>1550</t>
  </si>
  <si>
    <t>POCMVGC0100608772</t>
  </si>
  <si>
    <t>MR VINAYAK NATHU BODAKE</t>
  </si>
  <si>
    <t>MH04BW6635</t>
  </si>
  <si>
    <t>VERSA DX</t>
  </si>
  <si>
    <t>2004</t>
  </si>
  <si>
    <t>1298</t>
  </si>
  <si>
    <t>5</t>
  </si>
  <si>
    <t>PETROL</t>
  </si>
  <si>
    <t>VPT0733437000101</t>
  </si>
  <si>
    <t>MR SURESH TULSHIDAS PATIL</t>
  </si>
  <si>
    <t>MH09FL5396</t>
  </si>
  <si>
    <t>ASHOK LEYLAND LTD.</t>
  </si>
  <si>
    <t>AL 1616 TIPPER</t>
  </si>
  <si>
    <t>18500</t>
  </si>
  <si>
    <t>VGT0592649000100</t>
  </si>
  <si>
    <t>MR JALINDRA KONDIBA SURAYWANSHI</t>
  </si>
  <si>
    <t>MH10S5754</t>
  </si>
  <si>
    <t>NEW HOLLAND</t>
  </si>
  <si>
    <t>3600 2 TRACTOR</t>
  </si>
  <si>
    <t>2010</t>
  </si>
  <si>
    <t>VOC0682514000100</t>
  </si>
  <si>
    <t>MR SANDEEP VISHWANATH LANDGE</t>
  </si>
  <si>
    <t>MH14DX1570</t>
  </si>
  <si>
    <t>WAGON R 1.0 DUO LXI LPG BS- III</t>
  </si>
  <si>
    <t>2013</t>
  </si>
  <si>
    <t>998</t>
  </si>
  <si>
    <t>LPG</t>
  </si>
  <si>
    <t>VPTP343528000103</t>
  </si>
  <si>
    <t>MR HANUMANT VITHOBA MATALE</t>
  </si>
  <si>
    <t>HDFC ERGO General Insurance Company Limited</t>
  </si>
  <si>
    <t>MH12DT3478</t>
  </si>
  <si>
    <t>MAXX</t>
  </si>
  <si>
    <t>2006</t>
  </si>
  <si>
    <t>2820</t>
  </si>
  <si>
    <t>2317208004392600000</t>
  </si>
  <si>
    <t>MR VIKRAM TUKARAM VINODE</t>
  </si>
  <si>
    <t>MH14EC7700</t>
  </si>
  <si>
    <t>THAR DI 4WD</t>
  </si>
  <si>
    <t>VPT0555503000102</t>
  </si>
  <si>
    <t>MR SAMSON PRAVIN RATHOD</t>
  </si>
  <si>
    <t>MH12FY4074</t>
  </si>
  <si>
    <t>HYUNDAI MOTORS LTD.</t>
  </si>
  <si>
    <t>SANTRO GL PLUS</t>
  </si>
  <si>
    <t>1086</t>
  </si>
  <si>
    <t>VPT1049278000100</t>
  </si>
  <si>
    <t>MR MOHAMMAD USMAN SHAIKH</t>
  </si>
  <si>
    <t>MH30AT0940</t>
  </si>
  <si>
    <t>OMNI LPG 8 SEATER</t>
  </si>
  <si>
    <t>796</t>
  </si>
  <si>
    <t>8</t>
  </si>
  <si>
    <t>VPT0754344000101</t>
  </si>
  <si>
    <t>MR MAHESH VITTHAL WADGHULE</t>
  </si>
  <si>
    <t>MH12QW6809</t>
  </si>
  <si>
    <t>BOLERO</t>
  </si>
  <si>
    <t>2018</t>
  </si>
  <si>
    <t>2670</t>
  </si>
  <si>
    <t>2315208004313600000</t>
  </si>
  <si>
    <t>MR TUKARAM SHANKAR BELOSHE</t>
  </si>
  <si>
    <t>MH14V8893</t>
  </si>
  <si>
    <t>MAHINDRA MAXX</t>
  </si>
  <si>
    <t>2003</t>
  </si>
  <si>
    <t>2317208004644300000</t>
  </si>
  <si>
    <t>TOTAL 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</si>
</sst>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yyyy\-mm\-dd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name val="Calibri"/>
      <family val="2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9" fontId="3" fillId="2" borderId="1" xfId="2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9" fontId="0" fillId="0" borderId="1" xfId="2" applyFont="1" applyBorder="1" applyAlignment="1">
      <alignment horizontal="center"/>
    </xf>
    <xf numFmtId="9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9" fontId="0" fillId="0" borderId="0" xfId="2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1" fontId="2" fillId="2" borderId="3" xfId="0" applyNumberFormat="1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C2992-26D2-4A13-9115-D7274A3130EC}">
  <dimension ref="A1:AB25"/>
  <sheetViews>
    <sheetView tabSelected="1" workbookViewId="0">
      <selection sqref="A1:AB25"/>
    </sheetView>
  </sheetViews>
  <sheetFormatPr defaultRowHeight="15" x14ac:dyDescent="0.25"/>
  <sheetData>
    <row r="1" spans="1:28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4" t="s">
        <v>23</v>
      </c>
      <c r="Y1" s="5" t="s">
        <v>24</v>
      </c>
      <c r="Z1" s="4" t="s">
        <v>25</v>
      </c>
      <c r="AA1" s="6" t="s">
        <v>26</v>
      </c>
      <c r="AB1" s="7" t="s">
        <v>27</v>
      </c>
    </row>
    <row r="2" spans="1:28" ht="15.75" x14ac:dyDescent="0.25">
      <c r="A2" s="8">
        <v>46013</v>
      </c>
      <c r="B2" s="9" t="s">
        <v>28</v>
      </c>
      <c r="C2" s="9" t="s">
        <v>29</v>
      </c>
      <c r="D2" s="9" t="s">
        <v>30</v>
      </c>
      <c r="E2" s="9" t="s">
        <v>31</v>
      </c>
      <c r="F2" s="9" t="s">
        <v>32</v>
      </c>
      <c r="G2" s="9" t="s">
        <v>33</v>
      </c>
      <c r="H2" s="9" t="s">
        <v>34</v>
      </c>
      <c r="I2" s="9" t="s">
        <v>35</v>
      </c>
      <c r="J2" s="9">
        <v>2017</v>
      </c>
      <c r="K2" s="9" t="s">
        <v>36</v>
      </c>
      <c r="L2" s="9" t="s">
        <v>37</v>
      </c>
      <c r="M2" s="9" t="s">
        <v>38</v>
      </c>
      <c r="N2" s="9" t="s">
        <v>39</v>
      </c>
      <c r="O2" s="9" t="s">
        <v>40</v>
      </c>
      <c r="P2" s="10">
        <v>46013</v>
      </c>
      <c r="Q2" s="10">
        <v>46377</v>
      </c>
      <c r="R2" s="9">
        <v>0</v>
      </c>
      <c r="S2" s="9">
        <v>0</v>
      </c>
      <c r="T2" s="9">
        <v>0</v>
      </c>
      <c r="U2" s="9">
        <v>8762</v>
      </c>
      <c r="V2" s="9">
        <v>8762</v>
      </c>
      <c r="W2" s="9">
        <v>10339</v>
      </c>
      <c r="X2" s="11">
        <v>0.37</v>
      </c>
      <c r="Y2" s="9">
        <f t="shared" ref="Y2:Y24" si="0">V2*X2</f>
        <v>3241.94</v>
      </c>
      <c r="Z2" s="12">
        <v>0.02</v>
      </c>
      <c r="AA2" s="13">
        <f t="shared" ref="AA2:AA24" si="1">Z2*Y2</f>
        <v>64.838800000000006</v>
      </c>
      <c r="AB2" s="13">
        <f t="shared" ref="AB2:AB24" si="2">Y2-AA2</f>
        <v>3177.1012000000001</v>
      </c>
    </row>
    <row r="3" spans="1:28" ht="15.75" x14ac:dyDescent="0.25">
      <c r="A3" s="8">
        <v>46013</v>
      </c>
      <c r="B3" s="9" t="s">
        <v>28</v>
      </c>
      <c r="C3" s="9" t="s">
        <v>41</v>
      </c>
      <c r="D3" s="9" t="s">
        <v>30</v>
      </c>
      <c r="E3" s="9" t="s">
        <v>42</v>
      </c>
      <c r="F3" s="9" t="s">
        <v>43</v>
      </c>
      <c r="G3" s="9" t="s">
        <v>44</v>
      </c>
      <c r="H3" s="9" t="s">
        <v>45</v>
      </c>
      <c r="I3" s="9" t="s">
        <v>46</v>
      </c>
      <c r="J3" s="9" t="s">
        <v>47</v>
      </c>
      <c r="K3" s="9" t="s">
        <v>37</v>
      </c>
      <c r="L3" s="9" t="s">
        <v>48</v>
      </c>
      <c r="M3" s="9"/>
      <c r="N3" s="9" t="s">
        <v>39</v>
      </c>
      <c r="O3" s="9" t="s">
        <v>49</v>
      </c>
      <c r="P3" s="10">
        <v>46012</v>
      </c>
      <c r="Q3" s="10">
        <v>46376</v>
      </c>
      <c r="R3" s="9">
        <v>50</v>
      </c>
      <c r="S3" s="9">
        <v>760000</v>
      </c>
      <c r="T3" s="9">
        <v>807</v>
      </c>
      <c r="U3" s="9">
        <v>35728</v>
      </c>
      <c r="V3" s="9">
        <v>36535</v>
      </c>
      <c r="W3" s="9">
        <v>38521</v>
      </c>
      <c r="X3" s="11">
        <v>0.35</v>
      </c>
      <c r="Y3" s="9">
        <f t="shared" si="0"/>
        <v>12787.25</v>
      </c>
      <c r="Z3" s="12">
        <v>0.02</v>
      </c>
      <c r="AA3" s="13">
        <f t="shared" si="1"/>
        <v>255.745</v>
      </c>
      <c r="AB3" s="13">
        <f t="shared" si="2"/>
        <v>12531.504999999999</v>
      </c>
    </row>
    <row r="4" spans="1:28" ht="15.75" x14ac:dyDescent="0.25">
      <c r="A4" s="8">
        <v>46013</v>
      </c>
      <c r="B4" s="9" t="s">
        <v>28</v>
      </c>
      <c r="C4" s="9" t="s">
        <v>50</v>
      </c>
      <c r="D4" s="9" t="s">
        <v>30</v>
      </c>
      <c r="E4" s="9" t="s">
        <v>31</v>
      </c>
      <c r="F4" s="9" t="s">
        <v>43</v>
      </c>
      <c r="G4" s="9" t="s">
        <v>51</v>
      </c>
      <c r="H4" s="9" t="s">
        <v>45</v>
      </c>
      <c r="I4" s="9" t="s">
        <v>52</v>
      </c>
      <c r="J4" s="9" t="s">
        <v>53</v>
      </c>
      <c r="K4" s="9" t="s">
        <v>37</v>
      </c>
      <c r="L4" s="9" t="s">
        <v>48</v>
      </c>
      <c r="M4" s="9" t="s">
        <v>54</v>
      </c>
      <c r="N4" s="9" t="s">
        <v>39</v>
      </c>
      <c r="O4" s="9" t="s">
        <v>55</v>
      </c>
      <c r="P4" s="10">
        <v>46012</v>
      </c>
      <c r="Q4" s="10">
        <v>46376</v>
      </c>
      <c r="R4" s="9">
        <v>0</v>
      </c>
      <c r="S4" s="9">
        <v>0</v>
      </c>
      <c r="T4" s="9">
        <v>0</v>
      </c>
      <c r="U4" s="9">
        <v>35413</v>
      </c>
      <c r="V4" s="9">
        <v>35413</v>
      </c>
      <c r="W4" s="9">
        <v>37197</v>
      </c>
      <c r="X4" s="11">
        <v>0.44</v>
      </c>
      <c r="Y4" s="9">
        <f t="shared" si="0"/>
        <v>15581.72</v>
      </c>
      <c r="Z4" s="12">
        <v>0.02</v>
      </c>
      <c r="AA4" s="13">
        <f t="shared" si="1"/>
        <v>311.63439999999997</v>
      </c>
      <c r="AB4" s="13">
        <f t="shared" si="2"/>
        <v>15270.085599999999</v>
      </c>
    </row>
    <row r="5" spans="1:28" ht="15.75" x14ac:dyDescent="0.25">
      <c r="A5" s="8">
        <v>46013</v>
      </c>
      <c r="B5" s="9" t="s">
        <v>28</v>
      </c>
      <c r="C5" s="9" t="s">
        <v>56</v>
      </c>
      <c r="D5" s="9" t="s">
        <v>30</v>
      </c>
      <c r="E5" s="9" t="s">
        <v>31</v>
      </c>
      <c r="F5" s="9" t="s">
        <v>43</v>
      </c>
      <c r="G5" s="9" t="s">
        <v>57</v>
      </c>
      <c r="H5" s="9" t="s">
        <v>58</v>
      </c>
      <c r="I5" s="9" t="s">
        <v>59</v>
      </c>
      <c r="J5" s="9" t="s">
        <v>60</v>
      </c>
      <c r="K5" s="9" t="s">
        <v>37</v>
      </c>
      <c r="L5" s="9" t="s">
        <v>61</v>
      </c>
      <c r="M5" s="9" t="s">
        <v>62</v>
      </c>
      <c r="N5" s="9" t="s">
        <v>39</v>
      </c>
      <c r="O5" s="9" t="s">
        <v>63</v>
      </c>
      <c r="P5" s="10">
        <v>46012</v>
      </c>
      <c r="Q5" s="10">
        <v>46376</v>
      </c>
      <c r="R5" s="9">
        <v>0</v>
      </c>
      <c r="S5" s="9">
        <v>0</v>
      </c>
      <c r="T5" s="9">
        <v>0</v>
      </c>
      <c r="U5" s="9">
        <v>27551</v>
      </c>
      <c r="V5" s="9">
        <v>27551</v>
      </c>
      <c r="W5" s="9">
        <v>28976</v>
      </c>
      <c r="X5" s="11">
        <v>0.39</v>
      </c>
      <c r="Y5" s="9">
        <f t="shared" si="0"/>
        <v>10744.890000000001</v>
      </c>
      <c r="Z5" s="12">
        <v>0.02</v>
      </c>
      <c r="AA5" s="13">
        <f t="shared" si="1"/>
        <v>214.89780000000002</v>
      </c>
      <c r="AB5" s="13">
        <f t="shared" si="2"/>
        <v>10529.992200000001</v>
      </c>
    </row>
    <row r="6" spans="1:28" ht="15.75" x14ac:dyDescent="0.25">
      <c r="A6" s="8">
        <v>46013</v>
      </c>
      <c r="B6" s="9" t="s">
        <v>64</v>
      </c>
      <c r="C6" s="9" t="s">
        <v>65</v>
      </c>
      <c r="D6" s="9" t="s">
        <v>66</v>
      </c>
      <c r="E6" s="9" t="s">
        <v>42</v>
      </c>
      <c r="F6" s="9" t="s">
        <v>43</v>
      </c>
      <c r="G6" s="9" t="s">
        <v>67</v>
      </c>
      <c r="H6" s="9" t="s">
        <v>68</v>
      </c>
      <c r="I6" s="9" t="s">
        <v>69</v>
      </c>
      <c r="J6" s="9" t="s">
        <v>70</v>
      </c>
      <c r="K6" s="9" t="s">
        <v>71</v>
      </c>
      <c r="L6" s="9" t="s">
        <v>72</v>
      </c>
      <c r="M6" s="9" t="s">
        <v>62</v>
      </c>
      <c r="N6" s="9" t="s">
        <v>39</v>
      </c>
      <c r="O6" s="9" t="s">
        <v>73</v>
      </c>
      <c r="P6" s="10">
        <v>46013</v>
      </c>
      <c r="Q6" s="10">
        <v>46377</v>
      </c>
      <c r="R6" s="9">
        <v>0</v>
      </c>
      <c r="S6" s="9">
        <v>2400000</v>
      </c>
      <c r="T6" s="9">
        <v>7414</v>
      </c>
      <c r="U6" s="9">
        <v>27511</v>
      </c>
      <c r="V6" s="9">
        <v>34925</v>
      </c>
      <c r="W6" s="9">
        <v>37677</v>
      </c>
      <c r="X6" s="11">
        <v>0.38</v>
      </c>
      <c r="Y6" s="9">
        <f t="shared" si="0"/>
        <v>13271.5</v>
      </c>
      <c r="Z6" s="12">
        <v>0.02</v>
      </c>
      <c r="AA6" s="13">
        <f t="shared" si="1"/>
        <v>265.43</v>
      </c>
      <c r="AB6" s="13">
        <f t="shared" si="2"/>
        <v>13006.07</v>
      </c>
    </row>
    <row r="7" spans="1:28" ht="15.75" x14ac:dyDescent="0.25">
      <c r="A7" s="8">
        <v>46013</v>
      </c>
      <c r="B7" s="9" t="s">
        <v>28</v>
      </c>
      <c r="C7" s="9" t="s">
        <v>74</v>
      </c>
      <c r="D7" s="9" t="s">
        <v>30</v>
      </c>
      <c r="E7" s="9" t="s">
        <v>42</v>
      </c>
      <c r="F7" s="9" t="s">
        <v>75</v>
      </c>
      <c r="G7" s="9" t="s">
        <v>76</v>
      </c>
      <c r="H7" s="9" t="s">
        <v>77</v>
      </c>
      <c r="I7" s="9" t="s">
        <v>78</v>
      </c>
      <c r="J7" s="9" t="s">
        <v>79</v>
      </c>
      <c r="K7" s="9" t="s">
        <v>37</v>
      </c>
      <c r="L7" s="9" t="s">
        <v>37</v>
      </c>
      <c r="M7" s="9"/>
      <c r="N7" s="9" t="s">
        <v>39</v>
      </c>
      <c r="O7" s="9" t="s">
        <v>80</v>
      </c>
      <c r="P7" s="10">
        <v>46015</v>
      </c>
      <c r="Q7" s="10">
        <v>46379</v>
      </c>
      <c r="R7" s="9">
        <v>0</v>
      </c>
      <c r="S7" s="9">
        <v>469000</v>
      </c>
      <c r="T7" s="9">
        <v>963</v>
      </c>
      <c r="U7" s="9">
        <v>7632</v>
      </c>
      <c r="V7" s="9">
        <v>8595</v>
      </c>
      <c r="W7" s="9">
        <v>10142</v>
      </c>
      <c r="X7" s="11">
        <v>0.53</v>
      </c>
      <c r="Y7" s="9">
        <f t="shared" si="0"/>
        <v>4555.3500000000004</v>
      </c>
      <c r="Z7" s="12">
        <v>0.02</v>
      </c>
      <c r="AA7" s="13">
        <f t="shared" si="1"/>
        <v>91.107000000000014</v>
      </c>
      <c r="AB7" s="13">
        <f t="shared" si="2"/>
        <v>4464.2430000000004</v>
      </c>
    </row>
    <row r="8" spans="1:28" ht="15.75" x14ac:dyDescent="0.25">
      <c r="A8" s="8">
        <v>46013</v>
      </c>
      <c r="B8" s="9" t="s">
        <v>64</v>
      </c>
      <c r="C8" s="9" t="s">
        <v>81</v>
      </c>
      <c r="D8" s="9" t="s">
        <v>66</v>
      </c>
      <c r="E8" s="9" t="s">
        <v>31</v>
      </c>
      <c r="F8" s="9" t="s">
        <v>43</v>
      </c>
      <c r="G8" s="9" t="s">
        <v>82</v>
      </c>
      <c r="H8" s="9" t="s">
        <v>68</v>
      </c>
      <c r="I8" s="9" t="s">
        <v>83</v>
      </c>
      <c r="J8" s="9" t="s">
        <v>60</v>
      </c>
      <c r="K8" s="9" t="s">
        <v>84</v>
      </c>
      <c r="L8" s="9" t="s">
        <v>85</v>
      </c>
      <c r="M8" s="9" t="s">
        <v>62</v>
      </c>
      <c r="N8" s="9" t="s">
        <v>39</v>
      </c>
      <c r="O8" s="9" t="s">
        <v>86</v>
      </c>
      <c r="P8" s="10">
        <v>46014</v>
      </c>
      <c r="Q8" s="10">
        <v>46378</v>
      </c>
      <c r="R8" s="9">
        <v>0</v>
      </c>
      <c r="S8" s="9">
        <v>0</v>
      </c>
      <c r="T8" s="9">
        <v>0</v>
      </c>
      <c r="U8" s="9">
        <v>16374</v>
      </c>
      <c r="V8" s="9">
        <v>16374</v>
      </c>
      <c r="W8" s="9">
        <v>17235</v>
      </c>
      <c r="X8" s="11">
        <v>0.38</v>
      </c>
      <c r="Y8" s="9">
        <f t="shared" si="0"/>
        <v>6222.12</v>
      </c>
      <c r="Z8" s="12">
        <v>0.02</v>
      </c>
      <c r="AA8" s="13">
        <f t="shared" si="1"/>
        <v>124.44240000000001</v>
      </c>
      <c r="AB8" s="13">
        <f t="shared" si="2"/>
        <v>6097.6776</v>
      </c>
    </row>
    <row r="9" spans="1:28" ht="15.75" x14ac:dyDescent="0.25">
      <c r="A9" s="8">
        <v>46013</v>
      </c>
      <c r="B9" s="9" t="s">
        <v>28</v>
      </c>
      <c r="C9" s="9" t="s">
        <v>87</v>
      </c>
      <c r="D9" s="9" t="s">
        <v>30</v>
      </c>
      <c r="E9" s="9" t="s">
        <v>31</v>
      </c>
      <c r="F9" s="9" t="s">
        <v>75</v>
      </c>
      <c r="G9" s="9" t="s">
        <v>88</v>
      </c>
      <c r="H9" s="9" t="s">
        <v>89</v>
      </c>
      <c r="I9" s="9" t="s">
        <v>90</v>
      </c>
      <c r="J9" s="9" t="s">
        <v>91</v>
      </c>
      <c r="K9" s="9" t="s">
        <v>92</v>
      </c>
      <c r="L9" s="9" t="s">
        <v>37</v>
      </c>
      <c r="M9" s="9" t="s">
        <v>93</v>
      </c>
      <c r="N9" s="9" t="s">
        <v>39</v>
      </c>
      <c r="O9" s="9" t="s">
        <v>94</v>
      </c>
      <c r="P9" s="10">
        <v>46015</v>
      </c>
      <c r="Q9" s="10">
        <v>46379</v>
      </c>
      <c r="R9" s="9">
        <v>0</v>
      </c>
      <c r="S9" s="9">
        <v>0</v>
      </c>
      <c r="T9" s="9">
        <v>0</v>
      </c>
      <c r="U9" s="9">
        <v>7317</v>
      </c>
      <c r="V9" s="9">
        <v>7317</v>
      </c>
      <c r="W9" s="9">
        <v>8634</v>
      </c>
      <c r="X9" s="11">
        <v>0.53</v>
      </c>
      <c r="Y9" s="9">
        <f t="shared" si="0"/>
        <v>3878.01</v>
      </c>
      <c r="Z9" s="12">
        <v>0.02</v>
      </c>
      <c r="AA9" s="13">
        <f t="shared" si="1"/>
        <v>77.560200000000009</v>
      </c>
      <c r="AB9" s="13">
        <f t="shared" si="2"/>
        <v>3800.4498000000003</v>
      </c>
    </row>
    <row r="10" spans="1:28" ht="15.75" x14ac:dyDescent="0.25">
      <c r="A10" s="8">
        <v>46013</v>
      </c>
      <c r="B10" s="9" t="s">
        <v>28</v>
      </c>
      <c r="C10" s="9" t="s">
        <v>95</v>
      </c>
      <c r="D10" s="9" t="s">
        <v>30</v>
      </c>
      <c r="E10" s="9" t="s">
        <v>31</v>
      </c>
      <c r="F10" s="9" t="s">
        <v>43</v>
      </c>
      <c r="G10" s="9" t="s">
        <v>96</v>
      </c>
      <c r="H10" s="9" t="s">
        <v>45</v>
      </c>
      <c r="I10" s="9" t="s">
        <v>97</v>
      </c>
      <c r="J10" s="9" t="s">
        <v>60</v>
      </c>
      <c r="K10" s="9" t="s">
        <v>37</v>
      </c>
      <c r="L10" s="9" t="s">
        <v>98</v>
      </c>
      <c r="M10" s="9" t="s">
        <v>62</v>
      </c>
      <c r="N10" s="9" t="s">
        <v>39</v>
      </c>
      <c r="O10" s="9" t="s">
        <v>99</v>
      </c>
      <c r="P10" s="10">
        <v>46014</v>
      </c>
      <c r="Q10" s="10">
        <v>46378</v>
      </c>
      <c r="R10" s="9">
        <v>0</v>
      </c>
      <c r="S10" s="9">
        <v>0</v>
      </c>
      <c r="T10" s="9">
        <v>0</v>
      </c>
      <c r="U10" s="9">
        <v>27236</v>
      </c>
      <c r="V10" s="9">
        <v>27236</v>
      </c>
      <c r="W10" s="9">
        <v>28604</v>
      </c>
      <c r="X10" s="11">
        <v>0.39</v>
      </c>
      <c r="Y10" s="9">
        <f t="shared" si="0"/>
        <v>10622.04</v>
      </c>
      <c r="Z10" s="12">
        <v>0.02</v>
      </c>
      <c r="AA10" s="13">
        <f t="shared" si="1"/>
        <v>212.44080000000002</v>
      </c>
      <c r="AB10" s="13">
        <f t="shared" si="2"/>
        <v>10409.599200000001</v>
      </c>
    </row>
    <row r="11" spans="1:28" ht="15.75" x14ac:dyDescent="0.25">
      <c r="A11" s="8">
        <v>46013</v>
      </c>
      <c r="B11" s="9" t="s">
        <v>28</v>
      </c>
      <c r="C11" s="9" t="s">
        <v>100</v>
      </c>
      <c r="D11" s="9" t="s">
        <v>30</v>
      </c>
      <c r="E11" s="9" t="s">
        <v>31</v>
      </c>
      <c r="F11" s="9" t="s">
        <v>32</v>
      </c>
      <c r="G11" s="9" t="s">
        <v>101</v>
      </c>
      <c r="H11" s="9" t="s">
        <v>102</v>
      </c>
      <c r="I11" s="9" t="s">
        <v>103</v>
      </c>
      <c r="J11" s="9" t="s">
        <v>104</v>
      </c>
      <c r="K11" s="9" t="s">
        <v>105</v>
      </c>
      <c r="L11" s="9" t="s">
        <v>37</v>
      </c>
      <c r="M11" s="9" t="s">
        <v>106</v>
      </c>
      <c r="N11" s="9" t="s">
        <v>107</v>
      </c>
      <c r="O11" s="9" t="s">
        <v>108</v>
      </c>
      <c r="P11" s="10">
        <v>46015</v>
      </c>
      <c r="Q11" s="10">
        <v>46379</v>
      </c>
      <c r="R11" s="9">
        <v>0</v>
      </c>
      <c r="S11" s="9">
        <v>0</v>
      </c>
      <c r="T11" s="9">
        <v>0</v>
      </c>
      <c r="U11" s="9">
        <v>3841</v>
      </c>
      <c r="V11" s="9">
        <v>3841</v>
      </c>
      <c r="W11" s="9">
        <v>4532</v>
      </c>
      <c r="X11" s="11">
        <v>0.48</v>
      </c>
      <c r="Y11" s="9">
        <f t="shared" si="0"/>
        <v>1843.6799999999998</v>
      </c>
      <c r="Z11" s="12">
        <v>0.02</v>
      </c>
      <c r="AA11" s="13">
        <f t="shared" si="1"/>
        <v>36.873599999999996</v>
      </c>
      <c r="AB11" s="13">
        <f t="shared" si="2"/>
        <v>1806.8063999999999</v>
      </c>
    </row>
    <row r="12" spans="1:28" ht="15.75" x14ac:dyDescent="0.25">
      <c r="A12" s="8">
        <v>46013</v>
      </c>
      <c r="B12" s="9" t="s">
        <v>64</v>
      </c>
      <c r="C12" s="9" t="s">
        <v>109</v>
      </c>
      <c r="D12" s="9" t="s">
        <v>66</v>
      </c>
      <c r="E12" s="9" t="s">
        <v>42</v>
      </c>
      <c r="F12" s="9" t="s">
        <v>43</v>
      </c>
      <c r="G12" s="9" t="s">
        <v>110</v>
      </c>
      <c r="H12" s="9" t="s">
        <v>111</v>
      </c>
      <c r="I12" s="9" t="s">
        <v>112</v>
      </c>
      <c r="J12" s="9" t="s">
        <v>70</v>
      </c>
      <c r="K12" s="9" t="s">
        <v>84</v>
      </c>
      <c r="L12" s="9" t="s">
        <v>113</v>
      </c>
      <c r="M12" s="9" t="s">
        <v>62</v>
      </c>
      <c r="N12" s="9" t="s">
        <v>39</v>
      </c>
      <c r="O12" s="9" t="s">
        <v>114</v>
      </c>
      <c r="P12" s="10">
        <v>46014</v>
      </c>
      <c r="Q12" s="10">
        <v>46378</v>
      </c>
      <c r="R12" s="9">
        <v>25</v>
      </c>
      <c r="S12" s="9">
        <v>1017000</v>
      </c>
      <c r="T12" s="9">
        <v>1513</v>
      </c>
      <c r="U12" s="9">
        <v>16374</v>
      </c>
      <c r="V12" s="9">
        <v>17887</v>
      </c>
      <c r="W12" s="9">
        <v>19020</v>
      </c>
      <c r="X12" s="11">
        <v>0.38</v>
      </c>
      <c r="Y12" s="9">
        <f t="shared" si="0"/>
        <v>6797.06</v>
      </c>
      <c r="Z12" s="12">
        <v>0.02</v>
      </c>
      <c r="AA12" s="13">
        <f t="shared" si="1"/>
        <v>135.94120000000001</v>
      </c>
      <c r="AB12" s="13">
        <f t="shared" si="2"/>
        <v>6661.1188000000002</v>
      </c>
    </row>
    <row r="13" spans="1:28" ht="15.75" x14ac:dyDescent="0.25">
      <c r="A13" s="8">
        <v>46013</v>
      </c>
      <c r="B13" s="9" t="s">
        <v>28</v>
      </c>
      <c r="C13" s="9" t="s">
        <v>115</v>
      </c>
      <c r="D13" s="9" t="s">
        <v>30</v>
      </c>
      <c r="E13" s="9" t="s">
        <v>31</v>
      </c>
      <c r="F13" s="9" t="s">
        <v>75</v>
      </c>
      <c r="G13" s="9" t="s">
        <v>116</v>
      </c>
      <c r="H13" s="9" t="s">
        <v>117</v>
      </c>
      <c r="I13" s="9" t="s">
        <v>118</v>
      </c>
      <c r="J13" s="9" t="s">
        <v>119</v>
      </c>
      <c r="K13" s="9" t="s">
        <v>120</v>
      </c>
      <c r="L13" s="9" t="s">
        <v>37</v>
      </c>
      <c r="M13" s="9" t="s">
        <v>93</v>
      </c>
      <c r="N13" s="9" t="s">
        <v>39</v>
      </c>
      <c r="O13" s="9" t="s">
        <v>121</v>
      </c>
      <c r="P13" s="10">
        <v>46015</v>
      </c>
      <c r="Q13" s="10">
        <v>46379</v>
      </c>
      <c r="R13" s="9">
        <v>0</v>
      </c>
      <c r="S13" s="9">
        <v>0</v>
      </c>
      <c r="T13" s="9">
        <v>0</v>
      </c>
      <c r="U13" s="9">
        <v>7317</v>
      </c>
      <c r="V13" s="9">
        <v>7317</v>
      </c>
      <c r="W13" s="9">
        <v>8634</v>
      </c>
      <c r="X13" s="11">
        <v>0.53</v>
      </c>
      <c r="Y13" s="9">
        <f t="shared" si="0"/>
        <v>3878.01</v>
      </c>
      <c r="Z13" s="12">
        <v>0.02</v>
      </c>
      <c r="AA13" s="13">
        <f t="shared" si="1"/>
        <v>77.560200000000009</v>
      </c>
      <c r="AB13" s="13">
        <f t="shared" si="2"/>
        <v>3800.4498000000003</v>
      </c>
    </row>
    <row r="14" spans="1:28" ht="15.75" x14ac:dyDescent="0.25">
      <c r="A14" s="8">
        <v>46013</v>
      </c>
      <c r="B14" s="9" t="s">
        <v>28</v>
      </c>
      <c r="C14" s="9" t="s">
        <v>122</v>
      </c>
      <c r="D14" s="9" t="s">
        <v>123</v>
      </c>
      <c r="E14" s="9" t="s">
        <v>42</v>
      </c>
      <c r="F14" s="9" t="s">
        <v>43</v>
      </c>
      <c r="G14" s="9" t="s">
        <v>124</v>
      </c>
      <c r="H14" s="9" t="s">
        <v>125</v>
      </c>
      <c r="I14" s="9" t="s">
        <v>126</v>
      </c>
      <c r="J14" s="9" t="s">
        <v>79</v>
      </c>
      <c r="K14" s="9" t="s">
        <v>37</v>
      </c>
      <c r="L14" s="9" t="s">
        <v>127</v>
      </c>
      <c r="M14" s="9" t="s">
        <v>54</v>
      </c>
      <c r="N14" s="9" t="s">
        <v>39</v>
      </c>
      <c r="O14" s="9" t="s">
        <v>128</v>
      </c>
      <c r="P14" s="10">
        <v>46014</v>
      </c>
      <c r="Q14" s="10">
        <v>46378</v>
      </c>
      <c r="R14" s="9">
        <v>45</v>
      </c>
      <c r="S14" s="9">
        <v>200000</v>
      </c>
      <c r="T14" s="9">
        <v>448</v>
      </c>
      <c r="U14" s="9">
        <v>16474</v>
      </c>
      <c r="V14" s="9">
        <v>16922</v>
      </c>
      <c r="W14" s="9">
        <v>17881</v>
      </c>
      <c r="X14" s="11">
        <v>0.68</v>
      </c>
      <c r="Y14" s="9">
        <f t="shared" si="0"/>
        <v>11506.960000000001</v>
      </c>
      <c r="Z14" s="12">
        <v>0.02</v>
      </c>
      <c r="AA14" s="13">
        <f t="shared" si="1"/>
        <v>230.13920000000002</v>
      </c>
      <c r="AB14" s="13">
        <f t="shared" si="2"/>
        <v>11276.820800000001</v>
      </c>
    </row>
    <row r="15" spans="1:28" ht="15.75" x14ac:dyDescent="0.25">
      <c r="A15" s="8">
        <v>46013</v>
      </c>
      <c r="B15" s="9" t="s">
        <v>28</v>
      </c>
      <c r="C15" s="9" t="s">
        <v>129</v>
      </c>
      <c r="D15" s="9" t="s">
        <v>30</v>
      </c>
      <c r="E15" s="9" t="s">
        <v>31</v>
      </c>
      <c r="F15" s="9" t="s">
        <v>32</v>
      </c>
      <c r="G15" s="9" t="s">
        <v>130</v>
      </c>
      <c r="H15" s="9" t="s">
        <v>102</v>
      </c>
      <c r="I15" s="9" t="s">
        <v>131</v>
      </c>
      <c r="J15" s="9" t="s">
        <v>132</v>
      </c>
      <c r="K15" s="9" t="s">
        <v>133</v>
      </c>
      <c r="L15" s="9" t="s">
        <v>37</v>
      </c>
      <c r="M15" s="9" t="s">
        <v>134</v>
      </c>
      <c r="N15" s="9" t="s">
        <v>135</v>
      </c>
      <c r="O15" s="9" t="s">
        <v>136</v>
      </c>
      <c r="P15" s="10">
        <v>46015</v>
      </c>
      <c r="Q15" s="10">
        <v>46379</v>
      </c>
      <c r="R15" s="9">
        <v>0</v>
      </c>
      <c r="S15" s="9">
        <v>0</v>
      </c>
      <c r="T15" s="9">
        <v>0</v>
      </c>
      <c r="U15" s="9">
        <v>3781</v>
      </c>
      <c r="V15" s="9">
        <v>3781</v>
      </c>
      <c r="W15" s="9">
        <v>4462</v>
      </c>
      <c r="X15" s="11">
        <v>0.42</v>
      </c>
      <c r="Y15" s="9">
        <f t="shared" si="0"/>
        <v>1588.02</v>
      </c>
      <c r="Z15" s="12">
        <v>0.02</v>
      </c>
      <c r="AA15" s="13">
        <f t="shared" si="1"/>
        <v>31.760400000000001</v>
      </c>
      <c r="AB15" s="13">
        <f t="shared" si="2"/>
        <v>1556.2596000000001</v>
      </c>
    </row>
    <row r="16" spans="1:28" ht="15.75" x14ac:dyDescent="0.25">
      <c r="A16" s="8">
        <v>46013</v>
      </c>
      <c r="B16" s="9" t="s">
        <v>28</v>
      </c>
      <c r="C16" s="9" t="s">
        <v>137</v>
      </c>
      <c r="D16" s="9" t="s">
        <v>30</v>
      </c>
      <c r="E16" s="9" t="s">
        <v>31</v>
      </c>
      <c r="F16" s="9" t="s">
        <v>43</v>
      </c>
      <c r="G16" s="9" t="s">
        <v>138</v>
      </c>
      <c r="H16" s="9" t="s">
        <v>139</v>
      </c>
      <c r="I16" s="9" t="s">
        <v>140</v>
      </c>
      <c r="J16" s="9" t="s">
        <v>60</v>
      </c>
      <c r="K16" s="9" t="s">
        <v>37</v>
      </c>
      <c r="L16" s="9" t="s">
        <v>141</v>
      </c>
      <c r="M16" s="9" t="s">
        <v>54</v>
      </c>
      <c r="N16" s="9" t="s">
        <v>39</v>
      </c>
      <c r="O16" s="9" t="s">
        <v>142</v>
      </c>
      <c r="P16" s="10">
        <v>46014</v>
      </c>
      <c r="Q16" s="10">
        <v>46378</v>
      </c>
      <c r="R16" s="9">
        <v>0</v>
      </c>
      <c r="S16" s="9">
        <v>0</v>
      </c>
      <c r="T16" s="9">
        <v>0</v>
      </c>
      <c r="U16" s="9">
        <v>35413</v>
      </c>
      <c r="V16" s="9">
        <v>35413</v>
      </c>
      <c r="W16" s="9">
        <v>37197</v>
      </c>
      <c r="X16" s="11">
        <v>0.44</v>
      </c>
      <c r="Y16" s="9">
        <f t="shared" si="0"/>
        <v>15581.72</v>
      </c>
      <c r="Z16" s="12">
        <v>0.02</v>
      </c>
      <c r="AA16" s="13">
        <f t="shared" si="1"/>
        <v>311.63439999999997</v>
      </c>
      <c r="AB16" s="13">
        <f t="shared" si="2"/>
        <v>15270.085599999999</v>
      </c>
    </row>
    <row r="17" spans="1:28" ht="15.75" x14ac:dyDescent="0.25">
      <c r="A17" s="8">
        <v>46013</v>
      </c>
      <c r="B17" s="9" t="s">
        <v>28</v>
      </c>
      <c r="C17" s="9" t="s">
        <v>143</v>
      </c>
      <c r="D17" s="9" t="s">
        <v>30</v>
      </c>
      <c r="E17" s="9" t="s">
        <v>42</v>
      </c>
      <c r="F17" s="9" t="s">
        <v>75</v>
      </c>
      <c r="G17" s="9" t="s">
        <v>144</v>
      </c>
      <c r="H17" s="9" t="s">
        <v>145</v>
      </c>
      <c r="I17" s="9" t="s">
        <v>146</v>
      </c>
      <c r="J17" s="9" t="s">
        <v>147</v>
      </c>
      <c r="K17" s="9" t="s">
        <v>37</v>
      </c>
      <c r="L17" s="9" t="s">
        <v>37</v>
      </c>
      <c r="M17" s="9"/>
      <c r="N17" s="9" t="s">
        <v>39</v>
      </c>
      <c r="O17" s="9" t="s">
        <v>148</v>
      </c>
      <c r="P17" s="10">
        <v>46015</v>
      </c>
      <c r="Q17" s="10">
        <v>46379</v>
      </c>
      <c r="R17" s="9">
        <v>0</v>
      </c>
      <c r="S17" s="9">
        <v>255000</v>
      </c>
      <c r="T17" s="9">
        <v>549</v>
      </c>
      <c r="U17" s="9">
        <v>7632</v>
      </c>
      <c r="V17" s="9">
        <v>8181</v>
      </c>
      <c r="W17" s="9">
        <v>9654</v>
      </c>
      <c r="X17" s="11">
        <v>0.53</v>
      </c>
      <c r="Y17" s="9">
        <f t="shared" si="0"/>
        <v>4335.93</v>
      </c>
      <c r="Z17" s="12">
        <v>0.02</v>
      </c>
      <c r="AA17" s="13">
        <f t="shared" si="1"/>
        <v>86.718600000000009</v>
      </c>
      <c r="AB17" s="13">
        <f t="shared" si="2"/>
        <v>4249.2114000000001</v>
      </c>
    </row>
    <row r="18" spans="1:28" ht="15.75" x14ac:dyDescent="0.25">
      <c r="A18" s="8">
        <v>46013</v>
      </c>
      <c r="B18" s="9" t="s">
        <v>28</v>
      </c>
      <c r="C18" s="9" t="s">
        <v>149</v>
      </c>
      <c r="D18" s="9" t="s">
        <v>30</v>
      </c>
      <c r="E18" s="9" t="s">
        <v>31</v>
      </c>
      <c r="F18" s="9" t="s">
        <v>32</v>
      </c>
      <c r="G18" s="9" t="s">
        <v>150</v>
      </c>
      <c r="H18" s="9" t="s">
        <v>102</v>
      </c>
      <c r="I18" s="9" t="s">
        <v>151</v>
      </c>
      <c r="J18" s="9" t="s">
        <v>152</v>
      </c>
      <c r="K18" s="9" t="s">
        <v>153</v>
      </c>
      <c r="L18" s="9" t="s">
        <v>37</v>
      </c>
      <c r="M18" s="9" t="s">
        <v>134</v>
      </c>
      <c r="N18" s="9" t="s">
        <v>154</v>
      </c>
      <c r="O18" s="9" t="s">
        <v>155</v>
      </c>
      <c r="P18" s="10">
        <v>46015</v>
      </c>
      <c r="Q18" s="10">
        <v>46379</v>
      </c>
      <c r="R18" s="9">
        <v>0</v>
      </c>
      <c r="S18" s="9">
        <v>0</v>
      </c>
      <c r="T18" s="9">
        <v>0</v>
      </c>
      <c r="U18" s="9">
        <v>2569</v>
      </c>
      <c r="V18" s="9">
        <v>2569</v>
      </c>
      <c r="W18" s="9">
        <v>3031</v>
      </c>
      <c r="X18" s="11">
        <v>0.3</v>
      </c>
      <c r="Y18" s="9">
        <f t="shared" si="0"/>
        <v>770.69999999999993</v>
      </c>
      <c r="Z18" s="12">
        <v>0.02</v>
      </c>
      <c r="AA18" s="13">
        <f t="shared" si="1"/>
        <v>15.414</v>
      </c>
      <c r="AB18" s="13">
        <f t="shared" si="2"/>
        <v>755.28599999999994</v>
      </c>
    </row>
    <row r="19" spans="1:28" ht="15.75" x14ac:dyDescent="0.25">
      <c r="A19" s="8">
        <v>46013</v>
      </c>
      <c r="B19" s="9" t="s">
        <v>28</v>
      </c>
      <c r="C19" s="9" t="s">
        <v>156</v>
      </c>
      <c r="D19" s="9" t="s">
        <v>157</v>
      </c>
      <c r="E19" s="9" t="s">
        <v>31</v>
      </c>
      <c r="F19" s="9" t="s">
        <v>43</v>
      </c>
      <c r="G19" s="9" t="s">
        <v>158</v>
      </c>
      <c r="H19" s="9" t="s">
        <v>77</v>
      </c>
      <c r="I19" s="9" t="s">
        <v>159</v>
      </c>
      <c r="J19" s="9" t="s">
        <v>160</v>
      </c>
      <c r="K19" s="9" t="s">
        <v>161</v>
      </c>
      <c r="L19" s="9" t="s">
        <v>161</v>
      </c>
      <c r="M19" s="9" t="s">
        <v>93</v>
      </c>
      <c r="N19" s="9" t="s">
        <v>39</v>
      </c>
      <c r="O19" s="9" t="s">
        <v>162</v>
      </c>
      <c r="P19" s="10">
        <v>46016</v>
      </c>
      <c r="Q19" s="10">
        <v>46380</v>
      </c>
      <c r="R19" s="9">
        <v>0</v>
      </c>
      <c r="S19" s="9">
        <v>0</v>
      </c>
      <c r="T19" s="9">
        <v>0</v>
      </c>
      <c r="U19" s="9">
        <v>16474</v>
      </c>
      <c r="V19" s="9">
        <v>16474</v>
      </c>
      <c r="W19" s="9">
        <v>17353</v>
      </c>
      <c r="X19" s="11">
        <v>0.6</v>
      </c>
      <c r="Y19" s="9">
        <f t="shared" si="0"/>
        <v>9884.4</v>
      </c>
      <c r="Z19" s="12">
        <v>0.02</v>
      </c>
      <c r="AA19" s="13">
        <f t="shared" si="1"/>
        <v>197.68799999999999</v>
      </c>
      <c r="AB19" s="13">
        <f t="shared" si="2"/>
        <v>9686.7119999999995</v>
      </c>
    </row>
    <row r="20" spans="1:28" ht="15.75" x14ac:dyDescent="0.25">
      <c r="A20" s="8">
        <v>46013</v>
      </c>
      <c r="B20" s="9" t="s">
        <v>28</v>
      </c>
      <c r="C20" s="9" t="s">
        <v>163</v>
      </c>
      <c r="D20" s="9" t="s">
        <v>30</v>
      </c>
      <c r="E20" s="9" t="s">
        <v>31</v>
      </c>
      <c r="F20" s="9" t="s">
        <v>32</v>
      </c>
      <c r="G20" s="9" t="s">
        <v>164</v>
      </c>
      <c r="H20" s="9" t="s">
        <v>77</v>
      </c>
      <c r="I20" s="9" t="s">
        <v>165</v>
      </c>
      <c r="J20" s="9" t="s">
        <v>152</v>
      </c>
      <c r="K20" s="9" t="s">
        <v>84</v>
      </c>
      <c r="L20" s="9" t="s">
        <v>37</v>
      </c>
      <c r="M20" s="9" t="s">
        <v>106</v>
      </c>
      <c r="N20" s="9" t="s">
        <v>39</v>
      </c>
      <c r="O20" s="9" t="s">
        <v>166</v>
      </c>
      <c r="P20" s="10">
        <v>46015</v>
      </c>
      <c r="Q20" s="10">
        <v>46379</v>
      </c>
      <c r="R20" s="9">
        <v>0</v>
      </c>
      <c r="S20" s="9">
        <v>0</v>
      </c>
      <c r="T20" s="9">
        <v>0</v>
      </c>
      <c r="U20" s="9">
        <v>8612</v>
      </c>
      <c r="V20" s="9">
        <v>8612</v>
      </c>
      <c r="W20" s="9">
        <v>10162</v>
      </c>
      <c r="X20" s="11">
        <v>0.47</v>
      </c>
      <c r="Y20" s="9">
        <f t="shared" si="0"/>
        <v>4047.64</v>
      </c>
      <c r="Z20" s="12">
        <v>0.02</v>
      </c>
      <c r="AA20" s="13">
        <f t="shared" si="1"/>
        <v>80.952799999999996</v>
      </c>
      <c r="AB20" s="13">
        <f t="shared" si="2"/>
        <v>3966.6871999999998</v>
      </c>
    </row>
    <row r="21" spans="1:28" ht="15.75" x14ac:dyDescent="0.25">
      <c r="A21" s="8">
        <v>46013</v>
      </c>
      <c r="B21" s="9" t="s">
        <v>28</v>
      </c>
      <c r="C21" s="9" t="s">
        <v>167</v>
      </c>
      <c r="D21" s="9" t="s">
        <v>30</v>
      </c>
      <c r="E21" s="9" t="s">
        <v>31</v>
      </c>
      <c r="F21" s="9" t="s">
        <v>32</v>
      </c>
      <c r="G21" s="9" t="s">
        <v>168</v>
      </c>
      <c r="H21" s="9" t="s">
        <v>169</v>
      </c>
      <c r="I21" s="9" t="s">
        <v>170</v>
      </c>
      <c r="J21" s="9" t="s">
        <v>147</v>
      </c>
      <c r="K21" s="9" t="s">
        <v>171</v>
      </c>
      <c r="L21" s="9" t="s">
        <v>37</v>
      </c>
      <c r="M21" s="9" t="s">
        <v>134</v>
      </c>
      <c r="N21" s="9" t="s">
        <v>135</v>
      </c>
      <c r="O21" s="9" t="s">
        <v>172</v>
      </c>
      <c r="P21" s="10">
        <v>46015</v>
      </c>
      <c r="Q21" s="10">
        <v>46379</v>
      </c>
      <c r="R21" s="9">
        <v>0</v>
      </c>
      <c r="S21" s="9">
        <v>0</v>
      </c>
      <c r="T21" s="9">
        <v>0</v>
      </c>
      <c r="U21" s="9">
        <v>4031</v>
      </c>
      <c r="V21" s="9">
        <v>4031</v>
      </c>
      <c r="W21" s="9">
        <v>4757</v>
      </c>
      <c r="X21" s="11">
        <v>0.48</v>
      </c>
      <c r="Y21" s="9">
        <f t="shared" si="0"/>
        <v>1934.8799999999999</v>
      </c>
      <c r="Z21" s="12">
        <v>0.02</v>
      </c>
      <c r="AA21" s="13">
        <f t="shared" si="1"/>
        <v>38.697600000000001</v>
      </c>
      <c r="AB21" s="13">
        <f t="shared" si="2"/>
        <v>1896.1823999999999</v>
      </c>
    </row>
    <row r="22" spans="1:28" ht="15.75" x14ac:dyDescent="0.25">
      <c r="A22" s="8">
        <v>46013</v>
      </c>
      <c r="B22" s="9" t="s">
        <v>28</v>
      </c>
      <c r="C22" s="9" t="s">
        <v>173</v>
      </c>
      <c r="D22" s="9" t="s">
        <v>30</v>
      </c>
      <c r="E22" s="9" t="s">
        <v>31</v>
      </c>
      <c r="F22" s="9" t="s">
        <v>32</v>
      </c>
      <c r="G22" s="9" t="s">
        <v>174</v>
      </c>
      <c r="H22" s="9" t="s">
        <v>102</v>
      </c>
      <c r="I22" s="9" t="s">
        <v>175</v>
      </c>
      <c r="J22" s="9" t="s">
        <v>47</v>
      </c>
      <c r="K22" s="9" t="s">
        <v>176</v>
      </c>
      <c r="L22" s="9" t="s">
        <v>37</v>
      </c>
      <c r="M22" s="9" t="s">
        <v>177</v>
      </c>
      <c r="N22" s="9" t="s">
        <v>154</v>
      </c>
      <c r="O22" s="9" t="s">
        <v>178</v>
      </c>
      <c r="P22" s="10">
        <v>46015</v>
      </c>
      <c r="Q22" s="10">
        <v>46379</v>
      </c>
      <c r="R22" s="9">
        <v>0</v>
      </c>
      <c r="S22" s="9">
        <v>0</v>
      </c>
      <c r="T22" s="9">
        <v>0</v>
      </c>
      <c r="U22" s="9">
        <v>2204</v>
      </c>
      <c r="V22" s="9">
        <v>2204</v>
      </c>
      <c r="W22" s="9">
        <v>2601</v>
      </c>
      <c r="X22" s="11">
        <v>0.22</v>
      </c>
      <c r="Y22" s="9">
        <f t="shared" si="0"/>
        <v>484.88</v>
      </c>
      <c r="Z22" s="12">
        <v>0.02</v>
      </c>
      <c r="AA22" s="13">
        <f t="shared" si="1"/>
        <v>9.6975999999999996</v>
      </c>
      <c r="AB22" s="13">
        <f t="shared" si="2"/>
        <v>475.18239999999997</v>
      </c>
    </row>
    <row r="23" spans="1:28" ht="15.75" x14ac:dyDescent="0.25">
      <c r="A23" s="8">
        <v>46013</v>
      </c>
      <c r="B23" s="9" t="s">
        <v>28</v>
      </c>
      <c r="C23" s="9" t="s">
        <v>179</v>
      </c>
      <c r="D23" s="9" t="s">
        <v>157</v>
      </c>
      <c r="E23" s="9" t="s">
        <v>42</v>
      </c>
      <c r="F23" s="9" t="s">
        <v>43</v>
      </c>
      <c r="G23" s="9" t="s">
        <v>180</v>
      </c>
      <c r="H23" s="9" t="s">
        <v>77</v>
      </c>
      <c r="I23" s="9" t="s">
        <v>181</v>
      </c>
      <c r="J23" s="9" t="s">
        <v>182</v>
      </c>
      <c r="K23" s="9" t="s">
        <v>183</v>
      </c>
      <c r="L23" s="9" t="s">
        <v>183</v>
      </c>
      <c r="M23" s="9" t="s">
        <v>54</v>
      </c>
      <c r="N23" s="9" t="s">
        <v>39</v>
      </c>
      <c r="O23" s="9" t="s">
        <v>184</v>
      </c>
      <c r="P23" s="10">
        <v>46013</v>
      </c>
      <c r="Q23" s="10">
        <v>46377</v>
      </c>
      <c r="R23" s="9">
        <v>0</v>
      </c>
      <c r="S23" s="9">
        <v>240000</v>
      </c>
      <c r="T23" s="9">
        <v>489</v>
      </c>
      <c r="U23" s="9">
        <v>16474</v>
      </c>
      <c r="V23" s="9">
        <v>16963</v>
      </c>
      <c r="W23" s="9">
        <v>17930</v>
      </c>
      <c r="X23" s="11">
        <v>0.6</v>
      </c>
      <c r="Y23" s="9">
        <f t="shared" si="0"/>
        <v>10177.799999999999</v>
      </c>
      <c r="Z23" s="12">
        <v>0.02</v>
      </c>
      <c r="AA23" s="13">
        <f t="shared" si="1"/>
        <v>203.55599999999998</v>
      </c>
      <c r="AB23" s="13">
        <f t="shared" si="2"/>
        <v>9974.2439999999988</v>
      </c>
    </row>
    <row r="24" spans="1:28" ht="15.75" x14ac:dyDescent="0.25">
      <c r="A24" s="8">
        <v>46013</v>
      </c>
      <c r="B24" s="9" t="s">
        <v>28</v>
      </c>
      <c r="C24" s="9" t="s">
        <v>185</v>
      </c>
      <c r="D24" s="9" t="s">
        <v>157</v>
      </c>
      <c r="E24" s="9" t="s">
        <v>31</v>
      </c>
      <c r="F24" s="9" t="s">
        <v>43</v>
      </c>
      <c r="G24" s="9" t="s">
        <v>186</v>
      </c>
      <c r="H24" s="9" t="s">
        <v>77</v>
      </c>
      <c r="I24" s="9" t="s">
        <v>187</v>
      </c>
      <c r="J24" s="9" t="s">
        <v>188</v>
      </c>
      <c r="K24" s="9" t="s">
        <v>161</v>
      </c>
      <c r="L24" s="9" t="s">
        <v>161</v>
      </c>
      <c r="M24" s="9" t="s">
        <v>54</v>
      </c>
      <c r="N24" s="9" t="s">
        <v>39</v>
      </c>
      <c r="O24" s="9" t="s">
        <v>189</v>
      </c>
      <c r="P24" s="10">
        <v>46014</v>
      </c>
      <c r="Q24" s="10">
        <v>46378</v>
      </c>
      <c r="R24" s="9">
        <v>0</v>
      </c>
      <c r="S24" s="9">
        <v>0</v>
      </c>
      <c r="T24" s="9">
        <v>0</v>
      </c>
      <c r="U24" s="9">
        <v>16474</v>
      </c>
      <c r="V24" s="9">
        <v>16474</v>
      </c>
      <c r="W24" s="9">
        <v>17353</v>
      </c>
      <c r="X24" s="11">
        <v>0.6</v>
      </c>
      <c r="Y24" s="9">
        <f t="shared" si="0"/>
        <v>9884.4</v>
      </c>
      <c r="Z24" s="12">
        <v>0.02</v>
      </c>
      <c r="AA24" s="13">
        <f t="shared" si="1"/>
        <v>197.68799999999999</v>
      </c>
      <c r="AB24" s="13">
        <f t="shared" si="2"/>
        <v>9686.7119999999995</v>
      </c>
    </row>
    <row r="25" spans="1:28" ht="15.75" thickBot="1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5"/>
      <c r="X25" s="14"/>
      <c r="Y25" s="14">
        <f>SUM(Y2:Y24)</f>
        <v>163620.90000000002</v>
      </c>
      <c r="Z25" s="14"/>
      <c r="AA25" s="16" t="s">
        <v>190</v>
      </c>
      <c r="AB25" s="17">
        <f>SUM(AB2:AB24)</f>
        <v>160348.48199999996</v>
      </c>
    </row>
  </sheetData>
  <conditionalFormatting sqref="C1">
    <cfRule type="duplicateValues" dxfId="7" priority="6"/>
  </conditionalFormatting>
  <conditionalFormatting sqref="G1:G17 G25">
    <cfRule type="duplicateValues" dxfId="6" priority="8"/>
  </conditionalFormatting>
  <conditionalFormatting sqref="G1">
    <cfRule type="duplicateValues" dxfId="5" priority="5"/>
    <cfRule type="duplicateValues" dxfId="4" priority="7"/>
  </conditionalFormatting>
  <conditionalFormatting sqref="G18:G19">
    <cfRule type="duplicateValues" dxfId="3" priority="3"/>
    <cfRule type="duplicateValues" dxfId="2" priority="4"/>
  </conditionalFormatting>
  <conditionalFormatting sqref="G20:G24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2025-12-23T07:14:15Z</dcterms:created>
  <dcterms:modified xsi:type="dcterms:W3CDTF">2025-12-23T07:14:42Z</dcterms:modified>
</cp:coreProperties>
</file>