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8_{663EF369-CA7C-4545-A937-DF216DB354BF}" xr6:coauthVersionLast="47" xr6:coauthVersionMax="47" xr10:uidLastSave="{00000000-0000-0000-0000-000000000000}"/>
  <bookViews>
    <workbookView xWindow="-120" yWindow="-120" windowWidth="24240" windowHeight="13020" xr2:uid="{3A6A9EC1-4DC5-48B8-8B2E-B1709AE600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6" i="1"/>
  <c r="G8" i="1"/>
  <c r="G10" i="1"/>
  <c r="G11" i="1"/>
  <c r="G13" i="1"/>
  <c r="G5" i="1"/>
  <c r="J13" i="1"/>
  <c r="K13" i="1"/>
  <c r="J12" i="1"/>
  <c r="K12" i="1"/>
  <c r="J11" i="1"/>
  <c r="K11" i="1" s="1"/>
  <c r="J10" i="1"/>
  <c r="K10" i="1"/>
  <c r="J9" i="1"/>
  <c r="K9" i="1"/>
  <c r="K6" i="1"/>
  <c r="K7" i="1"/>
  <c r="K8" i="1"/>
  <c r="K5" i="1"/>
  <c r="J6" i="1"/>
  <c r="J7" i="1"/>
  <c r="J8" i="1"/>
  <c r="J5" i="1"/>
</calcChain>
</file>

<file path=xl/sharedStrings.xml><?xml version="1.0" encoding="utf-8"?>
<sst xmlns="http://schemas.openxmlformats.org/spreadsheetml/2006/main" count="59" uniqueCount="51">
  <si>
    <t>policy number</t>
  </si>
  <si>
    <t>od amt</t>
  </si>
  <si>
    <t>net amt</t>
  </si>
  <si>
    <t>gross amt</t>
  </si>
  <si>
    <t>PERCENTAGE</t>
  </si>
  <si>
    <t>PAYOUT</t>
  </si>
  <si>
    <t>TDS</t>
  </si>
  <si>
    <t>FINAL AMT</t>
  </si>
  <si>
    <t>name</t>
  </si>
  <si>
    <t>TDS AMT</t>
  </si>
  <si>
    <t>SEGMENT</t>
  </si>
  <si>
    <t xml:space="preserve">COMPANY </t>
  </si>
  <si>
    <t>Mr.NIKHIL HIRAMAN SHELKE</t>
  </si>
  <si>
    <t>VGC1464278000100</t>
  </si>
  <si>
    <t>vehicle no</t>
  </si>
  <si>
    <t>MH12LT6093</t>
  </si>
  <si>
    <t>gcv</t>
  </si>
  <si>
    <t xml:space="preserve">Royal Sundaram General Insurance Co.Limited </t>
  </si>
  <si>
    <t>VAISHNAVI TOURS AND TRAVELS</t>
  </si>
  <si>
    <t>132/02/21/0127/MTP/1010302238</t>
  </si>
  <si>
    <t>Generali Central Insurance Co. Ltd</t>
  </si>
  <si>
    <t>MH24BW1487</t>
  </si>
  <si>
    <t>pcv</t>
  </si>
  <si>
    <t>Mr Arvind Bhausaheb Walunj</t>
  </si>
  <si>
    <t>6205687803 00 00</t>
  </si>
  <si>
    <t>MH12UZ1022</t>
  </si>
  <si>
    <t>pvt car</t>
  </si>
  <si>
    <t xml:space="preserve">TATA AIG GERNERAL INSURANCE </t>
  </si>
  <si>
    <t>Mr ADITYA KUNDLIK CHIKHALE</t>
  </si>
  <si>
    <t>GCV</t>
  </si>
  <si>
    <t>6303692243 00 00</t>
  </si>
  <si>
    <t>MH12VT6695</t>
  </si>
  <si>
    <t>TOTAL</t>
  </si>
  <si>
    <t>Mr Sudhir Shahji Dhokale</t>
  </si>
  <si>
    <t>6205684959 00 00</t>
  </si>
  <si>
    <t>MH12TY0093</t>
  </si>
  <si>
    <t>AVO/2315/12553981</t>
  </si>
  <si>
    <t>Mahesh Popat Shivale</t>
  </si>
  <si>
    <t>MH12TV2230</t>
  </si>
  <si>
    <t>UNIVERSAL SOMPO GENERAL INSURANCE COMPANY LIMITED</t>
  </si>
  <si>
    <t>Mr Namdev Balu Bendbhar</t>
  </si>
  <si>
    <t>6205683724 00 00</t>
  </si>
  <si>
    <t>MH42AA2003</t>
  </si>
  <si>
    <t>PCV</t>
  </si>
  <si>
    <t>Mr Sharad Keru Thite</t>
  </si>
  <si>
    <t>6205680257 00 00</t>
  </si>
  <si>
    <t>MH12TH9607</t>
  </si>
  <si>
    <t>MANISHA VAMAN NALAWADE</t>
  </si>
  <si>
    <t>MH14CC0889</t>
  </si>
  <si>
    <t>LIBERTY GENERAL INSURANCE LIMITED</t>
  </si>
  <si>
    <t>:l201540030125701444600000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</si>
</sst>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₹&quot;\ #,##0;[Red]&quot;₹&quot;\ \-#,##0"/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1" fontId="0" fillId="0" borderId="2" xfId="0" applyNumberFormat="1" applyBorder="1"/>
    <xf numFmtId="164" fontId="0" fillId="0" borderId="2" xfId="0" applyNumberFormat="1" applyBorder="1"/>
    <xf numFmtId="0" fontId="1" fillId="0" borderId="0" xfId="0" applyFont="1"/>
    <xf numFmtId="3" fontId="0" fillId="0" borderId="2" xfId="0" applyNumberFormat="1" applyBorder="1"/>
    <xf numFmtId="165" fontId="0" fillId="0" borderId="2" xfId="0" applyNumberFormat="1" applyBorder="1"/>
    <xf numFmtId="9" fontId="0" fillId="0" borderId="2" xfId="0" applyNumberFormat="1" applyBorder="1"/>
    <xf numFmtId="6" fontId="0" fillId="0" borderId="2" xfId="0" applyNumberFormat="1" applyBorder="1"/>
    <xf numFmtId="0" fontId="0" fillId="0" borderId="3" xfId="0" applyBorder="1"/>
    <xf numFmtId="0" fontId="0" fillId="0" borderId="4" xfId="0" applyBorder="1"/>
    <xf numFmtId="165" fontId="0" fillId="0" borderId="1" xfId="0" applyNumberFormat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53EBB-5E07-471D-AEC4-40868FDB9CEA}">
  <dimension ref="A2:S15"/>
  <sheetViews>
    <sheetView tabSelected="1" workbookViewId="0">
      <selection activeCell="A3" sqref="A3"/>
    </sheetView>
  </sheetViews>
  <sheetFormatPr defaultRowHeight="15" x14ac:dyDescent="0.25"/>
  <cols>
    <col min="1" max="1" width="15.28515625" bestFit="1" customWidth="1"/>
    <col min="2" max="2" width="29" bestFit="1" customWidth="1"/>
    <col min="3" max="3" width="30.85546875" bestFit="1" customWidth="1"/>
    <col min="4" max="4" width="19.42578125" bestFit="1" customWidth="1"/>
    <col min="5" max="5" width="8.140625" bestFit="1" customWidth="1"/>
    <col min="6" max="6" width="10.5703125" bestFit="1" customWidth="1"/>
    <col min="7" max="7" width="12.5703125" bestFit="1" customWidth="1"/>
    <col min="8" max="8" width="15.5703125" bestFit="1" customWidth="1"/>
    <col min="9" max="9" width="13.85546875" bestFit="1" customWidth="1"/>
    <col min="10" max="10" width="14.7109375" bestFit="1" customWidth="1"/>
    <col min="11" max="11" width="11.140625" bestFit="1" customWidth="1"/>
    <col min="12" max="12" width="7.85546875" customWidth="1"/>
    <col min="13" max="13" width="55.7109375" bestFit="1" customWidth="1"/>
    <col min="14" max="14" width="7.85546875" bestFit="1" customWidth="1"/>
    <col min="15" max="15" width="9.42578125" bestFit="1" customWidth="1"/>
    <col min="16" max="16" width="12.42578125" bestFit="1" customWidth="1"/>
    <col min="17" max="17" width="8.140625" bestFit="1" customWidth="1"/>
    <col min="18" max="18" width="4.28515625" bestFit="1" customWidth="1"/>
    <col min="19" max="19" width="10.5703125" bestFit="1" customWidth="1"/>
  </cols>
  <sheetData>
    <row r="2" spans="1:19" ht="15.75" x14ac:dyDescent="0.25">
      <c r="B2" s="1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5"/>
      <c r="R2" s="4"/>
      <c r="S2" s="6"/>
    </row>
    <row r="3" spans="1:19" x14ac:dyDescent="0.25">
      <c r="F3" s="7"/>
      <c r="G3" s="7"/>
    </row>
    <row r="4" spans="1:19" x14ac:dyDescent="0.25">
      <c r="A4" s="4" t="s">
        <v>14</v>
      </c>
      <c r="B4" s="4" t="s">
        <v>8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5" t="s">
        <v>5</v>
      </c>
      <c r="I4" s="4" t="s">
        <v>6</v>
      </c>
      <c r="J4" s="4" t="s">
        <v>9</v>
      </c>
      <c r="K4" s="6" t="s">
        <v>7</v>
      </c>
      <c r="L4" s="4" t="s">
        <v>10</v>
      </c>
      <c r="M4" s="4" t="s">
        <v>11</v>
      </c>
    </row>
    <row r="5" spans="1:19" x14ac:dyDescent="0.25">
      <c r="A5" s="4" t="s">
        <v>15</v>
      </c>
      <c r="B5" s="4" t="s">
        <v>12</v>
      </c>
      <c r="C5" s="4" t="s">
        <v>13</v>
      </c>
      <c r="D5" s="4">
        <v>991</v>
      </c>
      <c r="E5" s="8">
        <v>36719</v>
      </c>
      <c r="F5" s="8">
        <v>38737</v>
      </c>
      <c r="G5" s="9">
        <f>H5/E5*100</f>
        <v>30.597238486886898</v>
      </c>
      <c r="H5" s="4">
        <v>11235</v>
      </c>
      <c r="I5" s="10">
        <v>0.02</v>
      </c>
      <c r="J5" s="4">
        <f>H5*I5</f>
        <v>224.70000000000002</v>
      </c>
      <c r="K5" s="4">
        <f>H5-J5</f>
        <v>11010.3</v>
      </c>
      <c r="L5" s="4" t="s">
        <v>16</v>
      </c>
      <c r="M5" s="4" t="s">
        <v>17</v>
      </c>
    </row>
    <row r="6" spans="1:19" x14ac:dyDescent="0.25">
      <c r="A6" s="4" t="s">
        <v>21</v>
      </c>
      <c r="B6" s="4" t="s">
        <v>18</v>
      </c>
      <c r="C6" s="4" t="s">
        <v>19</v>
      </c>
      <c r="D6" s="8">
        <v>13330</v>
      </c>
      <c r="E6" s="8">
        <v>25352</v>
      </c>
      <c r="F6" s="8">
        <v>29916</v>
      </c>
      <c r="G6" s="9">
        <f t="shared" ref="G6:G13" si="0">H6/E6*100</f>
        <v>27.512622278321235</v>
      </c>
      <c r="H6" s="8">
        <v>6975</v>
      </c>
      <c r="I6" s="10">
        <v>0.02</v>
      </c>
      <c r="J6" s="4">
        <f t="shared" ref="J6:J13" si="1">H6*I6</f>
        <v>139.5</v>
      </c>
      <c r="K6" s="4">
        <f t="shared" ref="K6:K13" si="2">H6-J6</f>
        <v>6835.5</v>
      </c>
      <c r="L6" s="4" t="s">
        <v>22</v>
      </c>
      <c r="M6" s="4" t="s">
        <v>20</v>
      </c>
    </row>
    <row r="7" spans="1:19" x14ac:dyDescent="0.25">
      <c r="A7" s="4" t="s">
        <v>25</v>
      </c>
      <c r="B7" s="4" t="s">
        <v>23</v>
      </c>
      <c r="C7" s="4" t="s">
        <v>24</v>
      </c>
      <c r="D7" s="4">
        <v>10207</v>
      </c>
      <c r="E7" s="4">
        <v>14173</v>
      </c>
      <c r="F7" s="4">
        <v>16862</v>
      </c>
      <c r="G7" s="9">
        <v>20</v>
      </c>
      <c r="H7" s="4">
        <v>2175</v>
      </c>
      <c r="I7" s="10">
        <v>0.02</v>
      </c>
      <c r="J7" s="4">
        <f t="shared" si="1"/>
        <v>43.5</v>
      </c>
      <c r="K7" s="4">
        <f t="shared" si="2"/>
        <v>2131.5</v>
      </c>
      <c r="L7" s="4" t="s">
        <v>26</v>
      </c>
      <c r="M7" s="4" t="s">
        <v>27</v>
      </c>
    </row>
    <row r="8" spans="1:19" x14ac:dyDescent="0.25">
      <c r="A8" s="4" t="s">
        <v>31</v>
      </c>
      <c r="B8" s="4" t="s">
        <v>28</v>
      </c>
      <c r="C8" s="4" t="s">
        <v>30</v>
      </c>
      <c r="D8" s="4">
        <v>3242</v>
      </c>
      <c r="E8" s="11">
        <v>19776</v>
      </c>
      <c r="F8" s="4">
        <v>21250</v>
      </c>
      <c r="G8" s="9">
        <f t="shared" si="0"/>
        <v>58.479975728155345</v>
      </c>
      <c r="H8" s="4">
        <v>11565</v>
      </c>
      <c r="I8" s="10">
        <v>0.02</v>
      </c>
      <c r="J8" s="4">
        <f t="shared" si="1"/>
        <v>231.3</v>
      </c>
      <c r="K8" s="4">
        <f t="shared" si="2"/>
        <v>11333.7</v>
      </c>
      <c r="L8" s="4" t="s">
        <v>29</v>
      </c>
      <c r="M8" s="4" t="s">
        <v>27</v>
      </c>
    </row>
    <row r="9" spans="1:19" x14ac:dyDescent="0.25">
      <c r="A9" s="4" t="s">
        <v>35</v>
      </c>
      <c r="B9" s="4" t="s">
        <v>33</v>
      </c>
      <c r="C9" s="4" t="s">
        <v>34</v>
      </c>
      <c r="D9" s="4">
        <v>13212</v>
      </c>
      <c r="E9" s="4">
        <v>17239</v>
      </c>
      <c r="F9" s="4">
        <v>20478</v>
      </c>
      <c r="G9" s="9">
        <v>20</v>
      </c>
      <c r="H9" s="4">
        <v>2642</v>
      </c>
      <c r="I9" s="10">
        <v>0.02</v>
      </c>
      <c r="J9" s="4">
        <f t="shared" si="1"/>
        <v>52.84</v>
      </c>
      <c r="K9" s="4">
        <f t="shared" si="2"/>
        <v>2589.16</v>
      </c>
      <c r="L9" s="4" t="s">
        <v>26</v>
      </c>
      <c r="M9" s="4" t="s">
        <v>27</v>
      </c>
    </row>
    <row r="10" spans="1:19" x14ac:dyDescent="0.25">
      <c r="A10" s="4" t="s">
        <v>38</v>
      </c>
      <c r="B10" s="4" t="s">
        <v>37</v>
      </c>
      <c r="C10" s="4" t="s">
        <v>36</v>
      </c>
      <c r="D10" s="4">
        <v>2189</v>
      </c>
      <c r="E10" s="4">
        <v>37827</v>
      </c>
      <c r="F10" s="4">
        <v>40045</v>
      </c>
      <c r="G10" s="9">
        <f t="shared" si="0"/>
        <v>30.573399952414942</v>
      </c>
      <c r="H10" s="4">
        <v>11565</v>
      </c>
      <c r="I10" s="10">
        <v>0.02</v>
      </c>
      <c r="J10" s="4">
        <f t="shared" si="1"/>
        <v>231.3</v>
      </c>
      <c r="K10" s="4">
        <f t="shared" si="2"/>
        <v>11333.7</v>
      </c>
      <c r="L10" s="4" t="s">
        <v>16</v>
      </c>
      <c r="M10" s="4" t="s">
        <v>39</v>
      </c>
    </row>
    <row r="11" spans="1:19" x14ac:dyDescent="0.25">
      <c r="A11" s="4" t="s">
        <v>42</v>
      </c>
      <c r="B11" s="4" t="s">
        <v>40</v>
      </c>
      <c r="C11" s="4" t="s">
        <v>41</v>
      </c>
      <c r="D11" s="4"/>
      <c r="E11" s="4">
        <v>3841</v>
      </c>
      <c r="F11" s="4">
        <v>4533</v>
      </c>
      <c r="G11" s="9">
        <f t="shared" si="0"/>
        <v>31.632387399114815</v>
      </c>
      <c r="H11" s="4">
        <v>1215</v>
      </c>
      <c r="I11" s="10">
        <v>0.02</v>
      </c>
      <c r="J11" s="4">
        <f t="shared" si="1"/>
        <v>24.3</v>
      </c>
      <c r="K11" s="4">
        <f t="shared" si="2"/>
        <v>1190.7</v>
      </c>
      <c r="L11" s="4" t="s">
        <v>43</v>
      </c>
      <c r="M11" s="4" t="s">
        <v>27</v>
      </c>
    </row>
    <row r="12" spans="1:19" x14ac:dyDescent="0.25">
      <c r="A12" s="4" t="s">
        <v>46</v>
      </c>
      <c r="B12" s="4" t="s">
        <v>44</v>
      </c>
      <c r="C12" s="4" t="s">
        <v>45</v>
      </c>
      <c r="D12" s="4">
        <v>8330</v>
      </c>
      <c r="E12" s="4">
        <v>12297</v>
      </c>
      <c r="F12" s="4">
        <v>14648</v>
      </c>
      <c r="G12" s="9">
        <v>20</v>
      </c>
      <c r="H12" s="4">
        <v>1785</v>
      </c>
      <c r="I12" s="10">
        <v>0.02</v>
      </c>
      <c r="J12" s="4">
        <f t="shared" si="1"/>
        <v>35.700000000000003</v>
      </c>
      <c r="K12" s="4">
        <f t="shared" si="2"/>
        <v>1749.3</v>
      </c>
      <c r="L12" s="4" t="s">
        <v>26</v>
      </c>
      <c r="M12" s="4" t="s">
        <v>27</v>
      </c>
    </row>
    <row r="13" spans="1:19" ht="15.75" thickBot="1" x14ac:dyDescent="0.3">
      <c r="A13" s="4" t="s">
        <v>48</v>
      </c>
      <c r="B13" s="4" t="s">
        <v>47</v>
      </c>
      <c r="C13" s="4" t="s">
        <v>50</v>
      </c>
      <c r="D13" s="4"/>
      <c r="E13" s="8">
        <v>2519</v>
      </c>
      <c r="F13" s="8">
        <v>2972</v>
      </c>
      <c r="G13" s="14">
        <f t="shared" si="0"/>
        <v>44.978165938864628</v>
      </c>
      <c r="H13" s="15">
        <v>1133</v>
      </c>
      <c r="I13" s="10">
        <v>0.02</v>
      </c>
      <c r="J13" s="4">
        <f t="shared" si="1"/>
        <v>22.66</v>
      </c>
      <c r="K13" s="4">
        <f t="shared" si="2"/>
        <v>1110.3399999999999</v>
      </c>
      <c r="L13" s="4" t="s">
        <v>26</v>
      </c>
      <c r="M13" s="4" t="s">
        <v>49</v>
      </c>
    </row>
    <row r="14" spans="1:19" ht="15.75" thickBot="1" x14ac:dyDescent="0.3">
      <c r="A14" s="4"/>
      <c r="B14" s="4"/>
      <c r="C14" s="4"/>
      <c r="D14" s="4"/>
      <c r="E14" s="4"/>
      <c r="F14" s="12"/>
      <c r="G14" s="17" t="s">
        <v>32</v>
      </c>
      <c r="H14" s="18">
        <f>SUM(H5:H13)</f>
        <v>50290</v>
      </c>
      <c r="I14" s="13"/>
      <c r="J14" s="4"/>
      <c r="K14" s="4"/>
      <c r="L14" s="4"/>
      <c r="M14" s="4"/>
    </row>
    <row r="15" spans="1:19" x14ac:dyDescent="0.25">
      <c r="A15" s="4"/>
      <c r="B15" s="4"/>
      <c r="C15" s="4"/>
      <c r="D15" s="4"/>
      <c r="E15" s="4"/>
      <c r="F15" s="4"/>
      <c r="G15" s="16"/>
      <c r="H15" s="16"/>
      <c r="I15" s="4"/>
      <c r="J15" s="4"/>
      <c r="K15" s="4"/>
      <c r="L15" s="4"/>
      <c r="M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2025-12-27T12:40:46Z</dcterms:created>
  <dcterms:modified xsi:type="dcterms:W3CDTF">2025-12-27T13:57:18Z</dcterms:modified>
</cp:coreProperties>
</file>