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"/>
    </mc:Choice>
  </mc:AlternateContent>
  <xr:revisionPtr revIDLastSave="0" documentId="8_{42A5277E-D00E-48B4-A4DE-9BC115D2A771}" xr6:coauthVersionLast="47" xr6:coauthVersionMax="47" xr10:uidLastSave="{00000000-0000-0000-0000-000000000000}"/>
  <bookViews>
    <workbookView xWindow="-120" yWindow="-120" windowWidth="24240" windowHeight="13020" xr2:uid="{6827144F-7137-46D4-A642-AF1B53EB31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2" i="1" l="1"/>
  <c r="W22" i="1"/>
  <c r="Y21" i="1" l="1"/>
  <c r="Y20" i="1"/>
  <c r="AA20" i="1" s="1"/>
  <c r="AB20" i="1" s="1"/>
  <c r="Y19" i="1"/>
  <c r="AA19" i="1" s="1"/>
  <c r="AB19" i="1" s="1"/>
  <c r="Y18" i="1"/>
  <c r="Y17" i="1"/>
  <c r="Y16" i="1"/>
  <c r="AA16" i="1" s="1"/>
  <c r="AB16" i="1" s="1"/>
  <c r="Y15" i="1"/>
  <c r="AA15" i="1" s="1"/>
  <c r="AB15" i="1" s="1"/>
  <c r="Y14" i="1"/>
  <c r="AA14" i="1" s="1"/>
  <c r="Y13" i="1"/>
  <c r="Y12" i="1"/>
  <c r="AA12" i="1" s="1"/>
  <c r="AB12" i="1" s="1"/>
  <c r="Y11" i="1"/>
  <c r="AA11" i="1" s="1"/>
  <c r="AB11" i="1" s="1"/>
  <c r="Y10" i="1"/>
  <c r="Y9" i="1"/>
  <c r="Y8" i="1"/>
  <c r="AA8" i="1" s="1"/>
  <c r="AB8" i="1" s="1"/>
  <c r="Y7" i="1"/>
  <c r="AA7" i="1" s="1"/>
  <c r="AB7" i="1" s="1"/>
  <c r="Y6" i="1"/>
  <c r="Y5" i="1"/>
  <c r="Y4" i="1"/>
  <c r="AA4" i="1" s="1"/>
  <c r="AB4" i="1" s="1"/>
  <c r="Y3" i="1"/>
  <c r="AA3" i="1" s="1"/>
  <c r="AB3" i="1" s="1"/>
  <c r="Y2" i="1"/>
  <c r="AA2" i="1" s="1"/>
  <c r="AA6" i="1" l="1"/>
  <c r="AB6" i="1" s="1"/>
  <c r="AA10" i="1"/>
  <c r="AB10" i="1" s="1"/>
  <c r="AA18" i="1"/>
  <c r="AB18" i="1" s="1"/>
  <c r="AB2" i="1"/>
  <c r="AA5" i="1"/>
  <c r="AB5" i="1" s="1"/>
  <c r="AA9" i="1"/>
  <c r="AB9" i="1" s="1"/>
  <c r="AA13" i="1"/>
  <c r="AB13" i="1" s="1"/>
  <c r="AB14" i="1"/>
  <c r="AA17" i="1"/>
  <c r="AB17" i="1" s="1"/>
  <c r="AA21" i="1"/>
  <c r="AB21" i="1" s="1"/>
  <c r="AB22" i="1" l="1"/>
</calcChain>
</file>

<file path=xl/sharedStrings.xml><?xml version="1.0" encoding="utf-8"?>
<sst xmlns="http://schemas.openxmlformats.org/spreadsheetml/2006/main" count="305" uniqueCount="173">
  <si>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</si>
  <si>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</si>
  <si>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</si>
  <si>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</si>
  <si>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</si>
  <si>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</si>
  <si>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</si>
  <si>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</si>
  <si>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</si>
  <si>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</si>
  <si>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</si>
  <si>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</si>
  <si>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</si>
  <si>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</si>
  <si>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</si>
  <si>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</si>
  <si>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</si>
  <si>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</si>
  <si>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</si>
  <si>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</si>
  <si>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</si>
  <si>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</si>
  <si>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</si>
  <si>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</si>
  <si>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</si>
  <si>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</si>
  <si>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</si>
  <si>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</si>
  <si>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</si>
  <si>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</si>
  <si>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SUYOG GAJANAN KADAM</t>
  </si>
  <si>
    <t>Royal Sundaram General Insurance Company Limited</t>
  </si>
  <si>
    <t>LIABILITY</t>
  </si>
  <si>
    <t>GCV</t>
  </si>
  <si>
    <t>MH14CP1781</t>
  </si>
  <si>
    <t>TATA MOTORS LTD.</t>
  </si>
  <si>
    <t>LPT 1109 (CLOSED)</t>
  </si>
  <si>
    <t>2011</t>
  </si>
  <si>
    <t>0</t>
  </si>
  <si>
    <t>12500</t>
  </si>
  <si>
    <t>2</t>
  </si>
  <si>
    <t>DIESEL</t>
  </si>
  <si>
    <t>VGT0593962000100</t>
  </si>
  <si>
    <t>SPARKSHIELD INSURANCE BROKERS PRIVATE LIMITED</t>
  </si>
  <si>
    <t>VILAS GANPAT</t>
  </si>
  <si>
    <t>Universal Sompo General Insurance Company Limited</t>
  </si>
  <si>
    <t>MH20CT0376</t>
  </si>
  <si>
    <t>TATA MOTORS</t>
  </si>
  <si>
    <t>LPT 909 EX2</t>
  </si>
  <si>
    <t>3783</t>
  </si>
  <si>
    <t>9600</t>
  </si>
  <si>
    <t>3</t>
  </si>
  <si>
    <t>AVO/2317/12558315</t>
  </si>
  <si>
    <t>MR ATUL VITTHAL THORAVE</t>
  </si>
  <si>
    <t>PACKAGE</t>
  </si>
  <si>
    <t>MH14EM0063</t>
  </si>
  <si>
    <t>2014</t>
  </si>
  <si>
    <t>12990</t>
  </si>
  <si>
    <t>VGC1464798000100</t>
  </si>
  <si>
    <t>MR PANDURANG RAMCHANDRA ZENDE</t>
  </si>
  <si>
    <t>MISC</t>
  </si>
  <si>
    <t>MH12JN9010</t>
  </si>
  <si>
    <t>SONALIKA INTERNATIONAL</t>
  </si>
  <si>
    <t>GARDEN TRAC DI 26 TRACTOR</t>
  </si>
  <si>
    <t>2015</t>
  </si>
  <si>
    <t>26</t>
  </si>
  <si>
    <t>1</t>
  </si>
  <si>
    <t>VOT0017718000100</t>
  </si>
  <si>
    <t>MR BABURAO SHAMRAO PATIL</t>
  </si>
  <si>
    <t>MH09CJ8673</t>
  </si>
  <si>
    <t>KUBOTA</t>
  </si>
  <si>
    <t>A 211 N TRACTOR</t>
  </si>
  <si>
    <t>2016</t>
  </si>
  <si>
    <t>21</t>
  </si>
  <si>
    <t>VOT0017699000100</t>
  </si>
  <si>
    <t>MR MANOJ NARAYAN DESHMUKH</t>
  </si>
  <si>
    <t>HDFC ERGO General Insurance Company Limited</t>
  </si>
  <si>
    <t>MH14GD9434</t>
  </si>
  <si>
    <t>MAHINDRA</t>
  </si>
  <si>
    <t>BOLERO</t>
  </si>
  <si>
    <t>2017</t>
  </si>
  <si>
    <t>2670</t>
  </si>
  <si>
    <t>2317208038447400000</t>
  </si>
  <si>
    <t>MR GIRISH SURESH VALECHA</t>
  </si>
  <si>
    <t>MH14KQ9938</t>
  </si>
  <si>
    <t>TATA MOTORS LTD</t>
  </si>
  <si>
    <t>INTRA</t>
  </si>
  <si>
    <t>2023</t>
  </si>
  <si>
    <t>2960</t>
  </si>
  <si>
    <t>2315208039647900000</t>
  </si>
  <si>
    <t>MR MAHIBOOB KHAJEBHAI DIWATE</t>
  </si>
  <si>
    <t>MH12MV8313</t>
  </si>
  <si>
    <t>3225</t>
  </si>
  <si>
    <t>2315208036858500000</t>
  </si>
  <si>
    <t>MR SURYAKANT SHIVASHARAN TUKAMALE</t>
  </si>
  <si>
    <t>MH13EC6178</t>
  </si>
  <si>
    <t>605 DI</t>
  </si>
  <si>
    <t>2008</t>
  </si>
  <si>
    <t>60</t>
  </si>
  <si>
    <t>VOT0017705000100</t>
  </si>
  <si>
    <t>SATENDER ISHWAR SHARMA</t>
  </si>
  <si>
    <t>MH14KA8719</t>
  </si>
  <si>
    <t>EICHER MOTORS</t>
  </si>
  <si>
    <t>EICHER PRO 2110 H HSD 20 FT BS VI</t>
  </si>
  <si>
    <t>2022</t>
  </si>
  <si>
    <t>3770</t>
  </si>
  <si>
    <t>11990</t>
  </si>
  <si>
    <t>AVO/2315/12559398</t>
  </si>
  <si>
    <t>MR PRAVIN PANDURANG MEDHE</t>
  </si>
  <si>
    <t>MH50L6482</t>
  </si>
  <si>
    <t>ARJUN 555 DI</t>
  </si>
  <si>
    <t>2020</t>
  </si>
  <si>
    <t>50</t>
  </si>
  <si>
    <t>VOT0017710000100</t>
  </si>
  <si>
    <t>ATUL LAKSHMAN NANEKAR</t>
  </si>
  <si>
    <t>MH46AR5482</t>
  </si>
  <si>
    <t>LPT 407 EX2 HSD</t>
  </si>
  <si>
    <t>2956</t>
  </si>
  <si>
    <t>7250</t>
  </si>
  <si>
    <t>AVO/2315/12559258</t>
  </si>
  <si>
    <t>MR BALAVANT DHONDIRAM SUTAR</t>
  </si>
  <si>
    <t>PRIVATE_CAR</t>
  </si>
  <si>
    <t>MH09FB1997</t>
  </si>
  <si>
    <t>MARUTI SUZUKI</t>
  </si>
  <si>
    <t>WAGON R 1.0 LX BSIV</t>
  </si>
  <si>
    <t>2018</t>
  </si>
  <si>
    <t>998</t>
  </si>
  <si>
    <t>5</t>
  </si>
  <si>
    <t>PETROL</t>
  </si>
  <si>
    <t>VPT1055459000100</t>
  </si>
  <si>
    <t>MR SANJAY NAMDEV SARODE</t>
  </si>
  <si>
    <t>MH04HY0464</t>
  </si>
  <si>
    <t>LPT 1109 H EX2</t>
  </si>
  <si>
    <t>VGC1465201000100</t>
  </si>
  <si>
    <t>DILIP PIRAJI TIRUKHE</t>
  </si>
  <si>
    <t>NEW</t>
  </si>
  <si>
    <t>TATA</t>
  </si>
  <si>
    <t>SIGNA 5532 S 4X2 BSVI</t>
  </si>
  <si>
    <t>2025</t>
  </si>
  <si>
    <t>6692</t>
  </si>
  <si>
    <t>55000</t>
  </si>
  <si>
    <t>AVO/2315/20010155</t>
  </si>
  <si>
    <t>MR RAVISH ASHOK JAMBHALE</t>
  </si>
  <si>
    <t>MH12SF3654</t>
  </si>
  <si>
    <t>ASHOK LEYLAND</t>
  </si>
  <si>
    <t>DOST</t>
  </si>
  <si>
    <t>2019</t>
  </si>
  <si>
    <t>2750</t>
  </si>
  <si>
    <t>2315208039787100000</t>
  </si>
  <si>
    <t>MR GULABKADAR BABALAL ATTAR</t>
  </si>
  <si>
    <t>MH10E5993</t>
  </si>
  <si>
    <t>HYUNDAI MOTORS LTD.</t>
  </si>
  <si>
    <t>SANTRO XING XG AT</t>
  </si>
  <si>
    <t>2004</t>
  </si>
  <si>
    <t>1086</t>
  </si>
  <si>
    <t>VPT1056064000100</t>
  </si>
  <si>
    <t>MH14KA8718</t>
  </si>
  <si>
    <t>AVO/2315/12559635</t>
  </si>
  <si>
    <t>SACHIN SUKHDEV GHANWAT</t>
  </si>
  <si>
    <t>MH20GT4750</t>
  </si>
  <si>
    <t>CA 1015 32 H FBL</t>
  </si>
  <si>
    <t>3840</t>
  </si>
  <si>
    <t>11120</t>
  </si>
  <si>
    <t>AVO/2315/12559722</t>
  </si>
  <si>
    <t>MR NAYUM MUSA QURESHI</t>
  </si>
  <si>
    <t>MH44G0381</t>
  </si>
  <si>
    <t>BOLERO SLE</t>
  </si>
  <si>
    <t>2012</t>
  </si>
  <si>
    <t>2523</t>
  </si>
  <si>
    <t>7</t>
  </si>
  <si>
    <t>VPT1056036000100</t>
  </si>
  <si>
    <t>TOTAL AMT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</si>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</sst>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9" fontId="0" fillId="0" borderId="3" xfId="2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A16B-8936-4684-97EC-7DAEC1E5047E}">
  <dimension ref="A1:AD23"/>
  <sheetViews>
    <sheetView tabSelected="1" topLeftCell="V1" workbookViewId="0">
      <selection activeCell="AA28" sqref="AA28"/>
    </sheetView>
  </sheetViews>
  <sheetFormatPr defaultRowHeight="15" x14ac:dyDescent="0.25"/>
  <cols>
    <col min="1" max="1" width="8.28515625" bestFit="1" customWidth="1"/>
    <col min="2" max="2" width="45.7109375" bestFit="1" customWidth="1"/>
    <col min="3" max="3" width="36.42578125" bestFit="1" customWidth="1"/>
    <col min="4" max="4" width="45.28515625" bestFit="1" customWidth="1"/>
    <col min="5" max="5" width="10.7109375" bestFit="1" customWidth="1"/>
    <col min="6" max="6" width="12.28515625" bestFit="1" customWidth="1"/>
    <col min="7" max="7" width="14.7109375" bestFit="1" customWidth="1"/>
    <col min="8" max="8" width="23.7109375" bestFit="1" customWidth="1"/>
    <col min="9" max="9" width="30.7109375" bestFit="1" customWidth="1"/>
    <col min="10" max="10" width="19.5703125" bestFit="1" customWidth="1"/>
    <col min="11" max="11" width="9.7109375" bestFit="1" customWidth="1"/>
    <col min="12" max="12" width="11.28515625" bestFit="1" customWidth="1"/>
    <col min="13" max="13" width="15.140625" bestFit="1" customWidth="1"/>
    <col min="14" max="14" width="16" bestFit="1" customWidth="1"/>
    <col min="15" max="15" width="20.28515625" bestFit="1" customWidth="1"/>
    <col min="16" max="16" width="16.28515625" bestFit="1" customWidth="1"/>
    <col min="17" max="17" width="14.140625" bestFit="1" customWidth="1"/>
    <col min="18" max="18" width="4.140625" bestFit="1" customWidth="1"/>
    <col min="19" max="19" width="8.42578125" bestFit="1" customWidth="1"/>
    <col min="20" max="20" width="24.7109375" bestFit="1" customWidth="1"/>
    <col min="21" max="21" width="28.7109375" bestFit="1" customWidth="1"/>
    <col min="22" max="22" width="12.42578125" bestFit="1" customWidth="1"/>
    <col min="23" max="23" width="21.5703125" bestFit="1" customWidth="1"/>
    <col min="24" max="24" width="13.7109375" bestFit="1" customWidth="1"/>
    <col min="25" max="25" width="11.140625" bestFit="1" customWidth="1"/>
    <col min="26" max="26" width="7.28515625" bestFit="1" customWidth="1"/>
    <col min="27" max="27" width="10.85546875" bestFit="1" customWidth="1"/>
    <col min="28" max="28" width="16.42578125" bestFit="1" customWidth="1"/>
    <col min="29" max="29" width="28" bestFit="1" customWidth="1"/>
  </cols>
  <sheetData>
    <row r="1" spans="1:30" s="12" customFormat="1" ht="15.7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5" t="s">
        <v>23</v>
      </c>
      <c r="Y1" s="6" t="s">
        <v>24</v>
      </c>
      <c r="Z1" s="7" t="s">
        <v>25</v>
      </c>
      <c r="AA1" s="8" t="s">
        <v>26</v>
      </c>
      <c r="AB1" s="9" t="s">
        <v>27</v>
      </c>
      <c r="AC1" s="10" t="s">
        <v>28</v>
      </c>
      <c r="AD1" s="11"/>
    </row>
    <row r="2" spans="1:30" s="1" customFormat="1" ht="16.5" thickBot="1" x14ac:dyDescent="0.3">
      <c r="A2" s="13">
        <v>46020</v>
      </c>
      <c r="B2" s="14" t="s">
        <v>29</v>
      </c>
      <c r="C2" s="14" t="s">
        <v>30</v>
      </c>
      <c r="D2" s="14" t="s">
        <v>31</v>
      </c>
      <c r="E2" s="14" t="s">
        <v>32</v>
      </c>
      <c r="F2" s="14" t="s">
        <v>33</v>
      </c>
      <c r="G2" s="14" t="s">
        <v>34</v>
      </c>
      <c r="H2" s="14" t="s">
        <v>35</v>
      </c>
      <c r="I2" s="14" t="s">
        <v>36</v>
      </c>
      <c r="J2" s="14" t="s">
        <v>37</v>
      </c>
      <c r="K2" s="14" t="s">
        <v>38</v>
      </c>
      <c r="L2" s="14" t="s">
        <v>39</v>
      </c>
      <c r="M2" s="14" t="s">
        <v>40</v>
      </c>
      <c r="N2" s="14" t="s">
        <v>41</v>
      </c>
      <c r="O2" s="14" t="s">
        <v>42</v>
      </c>
      <c r="P2" s="15">
        <v>46021</v>
      </c>
      <c r="Q2" s="15">
        <v>46385</v>
      </c>
      <c r="R2" s="14">
        <v>0</v>
      </c>
      <c r="S2" s="14">
        <v>0</v>
      </c>
      <c r="T2" s="14">
        <v>0</v>
      </c>
      <c r="U2" s="14">
        <v>35728</v>
      </c>
      <c r="V2" s="14">
        <v>35728</v>
      </c>
      <c r="W2" s="14">
        <v>37568</v>
      </c>
      <c r="X2" s="16">
        <v>0.44</v>
      </c>
      <c r="Y2" s="17">
        <f t="shared" ref="Y2:Y21" si="0">V2*X2</f>
        <v>15720.32</v>
      </c>
      <c r="Z2" s="18">
        <v>0.02</v>
      </c>
      <c r="AA2" s="19">
        <f>Z2*Y2</f>
        <v>314.40640000000002</v>
      </c>
      <c r="AB2" s="20">
        <f t="shared" ref="AB2:AB21" si="1">Y2-AA2</f>
        <v>15405.9136</v>
      </c>
      <c r="AC2" s="14"/>
    </row>
    <row r="3" spans="1:30" s="1" customFormat="1" ht="16.5" thickBot="1" x14ac:dyDescent="0.3">
      <c r="A3" s="13">
        <v>46020</v>
      </c>
      <c r="B3" s="14" t="s">
        <v>43</v>
      </c>
      <c r="C3" s="14" t="s">
        <v>44</v>
      </c>
      <c r="D3" s="14" t="s">
        <v>45</v>
      </c>
      <c r="E3" s="14" t="s">
        <v>32</v>
      </c>
      <c r="F3" s="14" t="s">
        <v>33</v>
      </c>
      <c r="G3" s="14" t="s">
        <v>46</v>
      </c>
      <c r="H3" s="14" t="s">
        <v>47</v>
      </c>
      <c r="I3" s="14" t="s">
        <v>48</v>
      </c>
      <c r="J3" s="14" t="s">
        <v>37</v>
      </c>
      <c r="K3" s="14" t="s">
        <v>49</v>
      </c>
      <c r="L3" s="14" t="s">
        <v>50</v>
      </c>
      <c r="M3" s="14" t="s">
        <v>51</v>
      </c>
      <c r="N3" s="14" t="s">
        <v>41</v>
      </c>
      <c r="O3" s="14" t="s">
        <v>52</v>
      </c>
      <c r="P3" s="15">
        <v>46021</v>
      </c>
      <c r="Q3" s="15">
        <v>46385</v>
      </c>
      <c r="R3" s="14">
        <v>0</v>
      </c>
      <c r="S3" s="14">
        <v>0</v>
      </c>
      <c r="T3" s="14">
        <v>0</v>
      </c>
      <c r="U3" s="14">
        <v>27286</v>
      </c>
      <c r="V3" s="14">
        <v>27286</v>
      </c>
      <c r="W3" s="14">
        <v>28663</v>
      </c>
      <c r="X3" s="16">
        <v>0.38</v>
      </c>
      <c r="Y3" s="17">
        <f t="shared" si="0"/>
        <v>10368.68</v>
      </c>
      <c r="Z3" s="18">
        <v>0.02</v>
      </c>
      <c r="AA3" s="19">
        <f t="shared" ref="AA3:AA21" si="2">Z3*Y3</f>
        <v>207.37360000000001</v>
      </c>
      <c r="AB3" s="20">
        <f t="shared" si="1"/>
        <v>10161.306399999999</v>
      </c>
      <c r="AC3" s="14"/>
    </row>
    <row r="4" spans="1:30" s="1" customFormat="1" ht="16.5" thickBot="1" x14ac:dyDescent="0.3">
      <c r="A4" s="13">
        <v>46020</v>
      </c>
      <c r="B4" s="14" t="s">
        <v>29</v>
      </c>
      <c r="C4" s="14" t="s">
        <v>53</v>
      </c>
      <c r="D4" s="14" t="s">
        <v>31</v>
      </c>
      <c r="E4" s="14" t="s">
        <v>54</v>
      </c>
      <c r="F4" s="14" t="s">
        <v>33</v>
      </c>
      <c r="G4" s="14" t="s">
        <v>55</v>
      </c>
      <c r="H4" s="14" t="s">
        <v>35</v>
      </c>
      <c r="I4" s="14" t="s">
        <v>36</v>
      </c>
      <c r="J4" s="14" t="s">
        <v>56</v>
      </c>
      <c r="K4" s="14" t="s">
        <v>38</v>
      </c>
      <c r="L4" s="14" t="s">
        <v>57</v>
      </c>
      <c r="M4" s="14"/>
      <c r="N4" s="14" t="s">
        <v>41</v>
      </c>
      <c r="O4" s="14" t="s">
        <v>58</v>
      </c>
      <c r="P4" s="15">
        <v>46020</v>
      </c>
      <c r="Q4" s="15">
        <v>46384</v>
      </c>
      <c r="R4" s="14">
        <v>0</v>
      </c>
      <c r="S4" s="14">
        <v>900000</v>
      </c>
      <c r="T4" s="14">
        <v>1906</v>
      </c>
      <c r="U4" s="14">
        <v>35728</v>
      </c>
      <c r="V4" s="14">
        <v>37634</v>
      </c>
      <c r="W4" s="14">
        <v>39817</v>
      </c>
      <c r="X4" s="16">
        <v>0.35</v>
      </c>
      <c r="Y4" s="17">
        <f t="shared" si="0"/>
        <v>13171.9</v>
      </c>
      <c r="Z4" s="18">
        <v>0.02</v>
      </c>
      <c r="AA4" s="19">
        <f t="shared" si="2"/>
        <v>263.43799999999999</v>
      </c>
      <c r="AB4" s="20">
        <f t="shared" si="1"/>
        <v>12908.462</v>
      </c>
      <c r="AC4" s="14"/>
    </row>
    <row r="5" spans="1:30" s="1" customFormat="1" ht="16.5" thickBot="1" x14ac:dyDescent="0.3">
      <c r="A5" s="13">
        <v>46020</v>
      </c>
      <c r="B5" s="14" t="s">
        <v>29</v>
      </c>
      <c r="C5" s="14" t="s">
        <v>59</v>
      </c>
      <c r="D5" s="14" t="s">
        <v>31</v>
      </c>
      <c r="E5" s="14" t="s">
        <v>32</v>
      </c>
      <c r="F5" s="14" t="s">
        <v>60</v>
      </c>
      <c r="G5" s="14" t="s">
        <v>61</v>
      </c>
      <c r="H5" s="14" t="s">
        <v>62</v>
      </c>
      <c r="I5" s="14" t="s">
        <v>63</v>
      </c>
      <c r="J5" s="14" t="s">
        <v>64</v>
      </c>
      <c r="K5" s="14" t="s">
        <v>65</v>
      </c>
      <c r="L5" s="14" t="s">
        <v>38</v>
      </c>
      <c r="M5" s="14" t="s">
        <v>66</v>
      </c>
      <c r="N5" s="14" t="s">
        <v>41</v>
      </c>
      <c r="O5" s="14" t="s">
        <v>67</v>
      </c>
      <c r="P5" s="15">
        <v>46022</v>
      </c>
      <c r="Q5" s="15">
        <v>46386</v>
      </c>
      <c r="R5" s="14">
        <v>0</v>
      </c>
      <c r="S5" s="14">
        <v>0</v>
      </c>
      <c r="T5" s="14">
        <v>0</v>
      </c>
      <c r="U5" s="14">
        <v>7632</v>
      </c>
      <c r="V5" s="14">
        <v>7632</v>
      </c>
      <c r="W5" s="14">
        <v>9006</v>
      </c>
      <c r="X5" s="16">
        <v>0.53</v>
      </c>
      <c r="Y5" s="17">
        <f t="shared" si="0"/>
        <v>4044.96</v>
      </c>
      <c r="Z5" s="18">
        <v>0.02</v>
      </c>
      <c r="AA5" s="19">
        <f t="shared" si="2"/>
        <v>80.899200000000008</v>
      </c>
      <c r="AB5" s="20">
        <f t="shared" si="1"/>
        <v>3964.0608000000002</v>
      </c>
      <c r="AC5" s="14"/>
    </row>
    <row r="6" spans="1:30" s="1" customFormat="1" ht="16.5" thickBot="1" x14ac:dyDescent="0.3">
      <c r="A6" s="13">
        <v>46020</v>
      </c>
      <c r="B6" s="14" t="s">
        <v>29</v>
      </c>
      <c r="C6" s="14" t="s">
        <v>68</v>
      </c>
      <c r="D6" s="14" t="s">
        <v>31</v>
      </c>
      <c r="E6" s="14" t="s">
        <v>32</v>
      </c>
      <c r="F6" s="14" t="s">
        <v>60</v>
      </c>
      <c r="G6" s="14" t="s">
        <v>69</v>
      </c>
      <c r="H6" s="14" t="s">
        <v>70</v>
      </c>
      <c r="I6" s="14" t="s">
        <v>71</v>
      </c>
      <c r="J6" s="14" t="s">
        <v>72</v>
      </c>
      <c r="K6" s="14" t="s">
        <v>73</v>
      </c>
      <c r="L6" s="14" t="s">
        <v>38</v>
      </c>
      <c r="M6" s="14" t="s">
        <v>66</v>
      </c>
      <c r="N6" s="14" t="s">
        <v>41</v>
      </c>
      <c r="O6" s="14" t="s">
        <v>74</v>
      </c>
      <c r="P6" s="15">
        <v>46022</v>
      </c>
      <c r="Q6" s="15">
        <v>46386</v>
      </c>
      <c r="R6" s="14">
        <v>0</v>
      </c>
      <c r="S6" s="14">
        <v>0</v>
      </c>
      <c r="T6" s="14">
        <v>0</v>
      </c>
      <c r="U6" s="14">
        <v>7117</v>
      </c>
      <c r="V6" s="14">
        <v>7117</v>
      </c>
      <c r="W6" s="14">
        <v>8398</v>
      </c>
      <c r="X6" s="16">
        <v>0.53</v>
      </c>
      <c r="Y6" s="17">
        <f t="shared" si="0"/>
        <v>3772.01</v>
      </c>
      <c r="Z6" s="18">
        <v>0.02</v>
      </c>
      <c r="AA6" s="19">
        <f t="shared" si="2"/>
        <v>75.440200000000004</v>
      </c>
      <c r="AB6" s="20">
        <f t="shared" si="1"/>
        <v>3696.5698000000002</v>
      </c>
      <c r="AC6" s="14"/>
    </row>
    <row r="7" spans="1:30" s="1" customFormat="1" ht="16.5" thickBot="1" x14ac:dyDescent="0.3">
      <c r="A7" s="13">
        <v>46020</v>
      </c>
      <c r="B7" s="14" t="s">
        <v>29</v>
      </c>
      <c r="C7" s="14" t="s">
        <v>75</v>
      </c>
      <c r="D7" s="14" t="s">
        <v>76</v>
      </c>
      <c r="E7" s="14" t="s">
        <v>32</v>
      </c>
      <c r="F7" s="14" t="s">
        <v>33</v>
      </c>
      <c r="G7" s="14" t="s">
        <v>77</v>
      </c>
      <c r="H7" s="14" t="s">
        <v>78</v>
      </c>
      <c r="I7" s="14" t="s">
        <v>79</v>
      </c>
      <c r="J7" s="14" t="s">
        <v>80</v>
      </c>
      <c r="K7" s="14" t="s">
        <v>81</v>
      </c>
      <c r="L7" s="14" t="s">
        <v>81</v>
      </c>
      <c r="M7" s="14" t="s">
        <v>40</v>
      </c>
      <c r="N7" s="14"/>
      <c r="O7" s="14" t="s">
        <v>82</v>
      </c>
      <c r="P7" s="15">
        <v>46021</v>
      </c>
      <c r="Q7" s="15">
        <v>46385</v>
      </c>
      <c r="R7" s="14">
        <v>0</v>
      </c>
      <c r="S7" s="14">
        <v>0</v>
      </c>
      <c r="T7" s="14">
        <v>0</v>
      </c>
      <c r="U7" s="14">
        <v>16474</v>
      </c>
      <c r="V7" s="14">
        <v>16474</v>
      </c>
      <c r="W7" s="14">
        <v>17353</v>
      </c>
      <c r="X7" s="16">
        <v>0.6</v>
      </c>
      <c r="Y7" s="17">
        <f t="shared" si="0"/>
        <v>9884.4</v>
      </c>
      <c r="Z7" s="18">
        <v>0.02</v>
      </c>
      <c r="AA7" s="19">
        <f t="shared" si="2"/>
        <v>197.68799999999999</v>
      </c>
      <c r="AB7" s="20">
        <f t="shared" si="1"/>
        <v>9686.7119999999995</v>
      </c>
      <c r="AC7" s="14"/>
    </row>
    <row r="8" spans="1:30" s="1" customFormat="1" ht="16.5" thickBot="1" x14ac:dyDescent="0.3">
      <c r="A8" s="13">
        <v>46020</v>
      </c>
      <c r="B8" s="14" t="s">
        <v>29</v>
      </c>
      <c r="C8" s="14" t="s">
        <v>83</v>
      </c>
      <c r="D8" s="14" t="s">
        <v>76</v>
      </c>
      <c r="E8" s="14" t="s">
        <v>54</v>
      </c>
      <c r="F8" s="14" t="s">
        <v>33</v>
      </c>
      <c r="G8" s="14" t="s">
        <v>84</v>
      </c>
      <c r="H8" s="14" t="s">
        <v>85</v>
      </c>
      <c r="I8" s="14" t="s">
        <v>86</v>
      </c>
      <c r="J8" s="14" t="s">
        <v>87</v>
      </c>
      <c r="K8" s="14" t="s">
        <v>88</v>
      </c>
      <c r="L8" s="14" t="s">
        <v>88</v>
      </c>
      <c r="M8" s="14" t="s">
        <v>66</v>
      </c>
      <c r="N8" s="14"/>
      <c r="O8" s="14" t="s">
        <v>89</v>
      </c>
      <c r="P8" s="15">
        <v>46020</v>
      </c>
      <c r="Q8" s="15">
        <v>46384</v>
      </c>
      <c r="R8" s="14">
        <v>0</v>
      </c>
      <c r="S8" s="14">
        <v>700000</v>
      </c>
      <c r="T8" s="14">
        <v>1389</v>
      </c>
      <c r="U8" s="14">
        <v>16474</v>
      </c>
      <c r="V8" s="14">
        <v>17863</v>
      </c>
      <c r="W8" s="14">
        <v>18992</v>
      </c>
      <c r="X8" s="16">
        <v>0.6</v>
      </c>
      <c r="Y8" s="17">
        <f t="shared" si="0"/>
        <v>10717.8</v>
      </c>
      <c r="Z8" s="18">
        <v>0.02</v>
      </c>
      <c r="AA8" s="19">
        <f t="shared" si="2"/>
        <v>214.35599999999999</v>
      </c>
      <c r="AB8" s="20">
        <f t="shared" si="1"/>
        <v>10503.444</v>
      </c>
      <c r="AC8" s="14"/>
    </row>
    <row r="9" spans="1:30" s="1" customFormat="1" ht="16.5" thickBot="1" x14ac:dyDescent="0.3">
      <c r="A9" s="13">
        <v>46020</v>
      </c>
      <c r="B9" s="14" t="s">
        <v>29</v>
      </c>
      <c r="C9" s="14" t="s">
        <v>90</v>
      </c>
      <c r="D9" s="14" t="s">
        <v>76</v>
      </c>
      <c r="E9" s="14" t="s">
        <v>54</v>
      </c>
      <c r="F9" s="14" t="s">
        <v>33</v>
      </c>
      <c r="G9" s="14" t="s">
        <v>91</v>
      </c>
      <c r="H9" s="14" t="s">
        <v>78</v>
      </c>
      <c r="I9" s="14" t="s">
        <v>79</v>
      </c>
      <c r="J9" s="14" t="s">
        <v>72</v>
      </c>
      <c r="K9" s="14" t="s">
        <v>92</v>
      </c>
      <c r="L9" s="14" t="s">
        <v>92</v>
      </c>
      <c r="M9" s="14" t="s">
        <v>66</v>
      </c>
      <c r="N9" s="14"/>
      <c r="O9" s="14" t="s">
        <v>93</v>
      </c>
      <c r="P9" s="15">
        <v>46020</v>
      </c>
      <c r="Q9" s="15">
        <v>46384</v>
      </c>
      <c r="R9" s="14">
        <v>50</v>
      </c>
      <c r="S9" s="14">
        <v>270000</v>
      </c>
      <c r="T9" s="14">
        <v>281</v>
      </c>
      <c r="U9" s="14">
        <v>16474</v>
      </c>
      <c r="V9" s="14">
        <v>16755</v>
      </c>
      <c r="W9" s="14">
        <v>17685</v>
      </c>
      <c r="X9" s="16">
        <v>0.6</v>
      </c>
      <c r="Y9" s="17">
        <f t="shared" si="0"/>
        <v>10053</v>
      </c>
      <c r="Z9" s="18">
        <v>0.02</v>
      </c>
      <c r="AA9" s="19">
        <f t="shared" si="2"/>
        <v>201.06</v>
      </c>
      <c r="AB9" s="20">
        <f t="shared" si="1"/>
        <v>9851.94</v>
      </c>
      <c r="AC9" s="14"/>
    </row>
    <row r="10" spans="1:30" s="1" customFormat="1" ht="16.5" thickBot="1" x14ac:dyDescent="0.3">
      <c r="A10" s="13">
        <v>46020</v>
      </c>
      <c r="B10" s="14" t="s">
        <v>29</v>
      </c>
      <c r="C10" s="14" t="s">
        <v>94</v>
      </c>
      <c r="D10" s="14" t="s">
        <v>31</v>
      </c>
      <c r="E10" s="14" t="s">
        <v>32</v>
      </c>
      <c r="F10" s="14" t="s">
        <v>60</v>
      </c>
      <c r="G10" s="14" t="s">
        <v>95</v>
      </c>
      <c r="H10" s="14" t="s">
        <v>78</v>
      </c>
      <c r="I10" s="14" t="s">
        <v>96</v>
      </c>
      <c r="J10" s="14" t="s">
        <v>97</v>
      </c>
      <c r="K10" s="14" t="s">
        <v>98</v>
      </c>
      <c r="L10" s="14" t="s">
        <v>38</v>
      </c>
      <c r="M10" s="14" t="s">
        <v>66</v>
      </c>
      <c r="N10" s="14" t="s">
        <v>41</v>
      </c>
      <c r="O10" s="14" t="s">
        <v>99</v>
      </c>
      <c r="P10" s="15">
        <v>46022</v>
      </c>
      <c r="Q10" s="15">
        <v>46386</v>
      </c>
      <c r="R10" s="14">
        <v>0</v>
      </c>
      <c r="S10" s="14">
        <v>0</v>
      </c>
      <c r="T10" s="14">
        <v>0</v>
      </c>
      <c r="U10" s="14">
        <v>7317</v>
      </c>
      <c r="V10" s="14">
        <v>7317</v>
      </c>
      <c r="W10" s="14">
        <v>8634</v>
      </c>
      <c r="X10" s="16">
        <v>0.53</v>
      </c>
      <c r="Y10" s="17">
        <f t="shared" si="0"/>
        <v>3878.01</v>
      </c>
      <c r="Z10" s="18">
        <v>0.02</v>
      </c>
      <c r="AA10" s="19">
        <f t="shared" si="2"/>
        <v>77.560200000000009</v>
      </c>
      <c r="AB10" s="20">
        <f t="shared" si="1"/>
        <v>3800.4498000000003</v>
      </c>
      <c r="AC10" s="14"/>
    </row>
    <row r="11" spans="1:30" s="1" customFormat="1" ht="15.75" x14ac:dyDescent="0.25">
      <c r="A11" s="21">
        <v>46020</v>
      </c>
      <c r="B11" s="12" t="s">
        <v>43</v>
      </c>
      <c r="C11" s="12" t="s">
        <v>100</v>
      </c>
      <c r="D11" s="12" t="s">
        <v>45</v>
      </c>
      <c r="E11" s="12" t="s">
        <v>54</v>
      </c>
      <c r="F11" s="12" t="s">
        <v>33</v>
      </c>
      <c r="G11" s="12" t="s">
        <v>101</v>
      </c>
      <c r="H11" s="12" t="s">
        <v>102</v>
      </c>
      <c r="I11" s="12" t="s">
        <v>103</v>
      </c>
      <c r="J11" s="12" t="s">
        <v>104</v>
      </c>
      <c r="K11" s="12" t="s">
        <v>105</v>
      </c>
      <c r="L11" s="12" t="s">
        <v>106</v>
      </c>
      <c r="M11" s="12" t="s">
        <v>51</v>
      </c>
      <c r="N11" s="12" t="s">
        <v>41</v>
      </c>
      <c r="O11" s="12" t="s">
        <v>107</v>
      </c>
      <c r="P11" s="22">
        <v>46021</v>
      </c>
      <c r="Q11" s="22">
        <v>46385</v>
      </c>
      <c r="R11" s="12">
        <v>35</v>
      </c>
      <c r="S11" s="12">
        <v>1540000</v>
      </c>
      <c r="T11" s="12">
        <v>12327</v>
      </c>
      <c r="U11" s="12">
        <v>27286</v>
      </c>
      <c r="V11" s="12">
        <v>39613</v>
      </c>
      <c r="W11" s="12">
        <v>43209</v>
      </c>
      <c r="X11" s="23">
        <v>0.38</v>
      </c>
      <c r="Y11" s="24">
        <f t="shared" si="0"/>
        <v>15052.94</v>
      </c>
      <c r="Z11" s="25">
        <v>0.02</v>
      </c>
      <c r="AA11" s="26">
        <f t="shared" si="2"/>
        <v>301.05880000000002</v>
      </c>
      <c r="AB11" s="27">
        <f t="shared" si="1"/>
        <v>14751.8812</v>
      </c>
      <c r="AC11" s="12"/>
    </row>
    <row r="12" spans="1:30" s="1" customFormat="1" ht="15.75" x14ac:dyDescent="0.25">
      <c r="A12" s="13">
        <v>46020</v>
      </c>
      <c r="B12" s="14" t="s">
        <v>29</v>
      </c>
      <c r="C12" s="14" t="s">
        <v>108</v>
      </c>
      <c r="D12" s="14" t="s">
        <v>31</v>
      </c>
      <c r="E12" s="14" t="s">
        <v>32</v>
      </c>
      <c r="F12" s="14" t="s">
        <v>60</v>
      </c>
      <c r="G12" s="14" t="s">
        <v>109</v>
      </c>
      <c r="H12" s="14" t="s">
        <v>78</v>
      </c>
      <c r="I12" s="14" t="s">
        <v>110</v>
      </c>
      <c r="J12" s="14" t="s">
        <v>111</v>
      </c>
      <c r="K12" s="14" t="s">
        <v>112</v>
      </c>
      <c r="L12" s="14" t="s">
        <v>38</v>
      </c>
      <c r="M12" s="14" t="s">
        <v>66</v>
      </c>
      <c r="N12" s="14" t="s">
        <v>41</v>
      </c>
      <c r="O12" s="14" t="s">
        <v>113</v>
      </c>
      <c r="P12" s="15">
        <v>46022</v>
      </c>
      <c r="Q12" s="15">
        <v>46386</v>
      </c>
      <c r="R12" s="14">
        <v>0</v>
      </c>
      <c r="S12" s="14">
        <v>0</v>
      </c>
      <c r="T12" s="14">
        <v>0</v>
      </c>
      <c r="U12" s="14">
        <v>7317</v>
      </c>
      <c r="V12" s="14">
        <v>7317</v>
      </c>
      <c r="W12" s="14">
        <v>8634</v>
      </c>
      <c r="X12" s="16">
        <v>0.53</v>
      </c>
      <c r="Y12" s="24">
        <f t="shared" si="0"/>
        <v>3878.01</v>
      </c>
      <c r="Z12" s="25">
        <v>0.02</v>
      </c>
      <c r="AA12" s="26">
        <f t="shared" si="2"/>
        <v>77.560200000000009</v>
      </c>
      <c r="AB12" s="27">
        <f t="shared" si="1"/>
        <v>3800.4498000000003</v>
      </c>
      <c r="AC12" s="14"/>
    </row>
    <row r="13" spans="1:30" s="1" customFormat="1" ht="15.75" x14ac:dyDescent="0.25">
      <c r="A13" s="13">
        <v>46020</v>
      </c>
      <c r="B13" s="14" t="s">
        <v>43</v>
      </c>
      <c r="C13" s="14" t="s">
        <v>114</v>
      </c>
      <c r="D13" s="14" t="s">
        <v>45</v>
      </c>
      <c r="E13" s="14" t="s">
        <v>54</v>
      </c>
      <c r="F13" s="14" t="s">
        <v>33</v>
      </c>
      <c r="G13" s="14" t="s">
        <v>115</v>
      </c>
      <c r="H13" s="14" t="s">
        <v>47</v>
      </c>
      <c r="I13" s="14" t="s">
        <v>116</v>
      </c>
      <c r="J13" s="14" t="s">
        <v>72</v>
      </c>
      <c r="K13" s="14" t="s">
        <v>117</v>
      </c>
      <c r="L13" s="14" t="s">
        <v>118</v>
      </c>
      <c r="M13" s="14" t="s">
        <v>51</v>
      </c>
      <c r="N13" s="14" t="s">
        <v>41</v>
      </c>
      <c r="O13" s="14" t="s">
        <v>119</v>
      </c>
      <c r="P13" s="15">
        <v>46021</v>
      </c>
      <c r="Q13" s="15">
        <v>46385</v>
      </c>
      <c r="R13" s="14">
        <v>25</v>
      </c>
      <c r="S13" s="14">
        <v>390000</v>
      </c>
      <c r="T13" s="14">
        <v>610</v>
      </c>
      <c r="U13" s="14">
        <v>16374</v>
      </c>
      <c r="V13" s="14">
        <v>16984</v>
      </c>
      <c r="W13" s="14">
        <v>17955</v>
      </c>
      <c r="X13" s="23">
        <v>0.38</v>
      </c>
      <c r="Y13" s="24">
        <f t="shared" si="0"/>
        <v>6453.92</v>
      </c>
      <c r="Z13" s="25">
        <v>0.02</v>
      </c>
      <c r="AA13" s="26">
        <f t="shared" si="2"/>
        <v>129.07840000000002</v>
      </c>
      <c r="AB13" s="27">
        <f t="shared" si="1"/>
        <v>6324.8415999999997</v>
      </c>
      <c r="AC13" s="14"/>
    </row>
    <row r="14" spans="1:30" s="1" customFormat="1" ht="15.75" x14ac:dyDescent="0.25">
      <c r="A14" s="13">
        <v>46020</v>
      </c>
      <c r="B14" s="14" t="s">
        <v>29</v>
      </c>
      <c r="C14" s="14" t="s">
        <v>120</v>
      </c>
      <c r="D14" s="14" t="s">
        <v>31</v>
      </c>
      <c r="E14" s="14" t="s">
        <v>32</v>
      </c>
      <c r="F14" s="14" t="s">
        <v>121</v>
      </c>
      <c r="G14" s="14" t="s">
        <v>122</v>
      </c>
      <c r="H14" s="14" t="s">
        <v>123</v>
      </c>
      <c r="I14" s="14" t="s">
        <v>124</v>
      </c>
      <c r="J14" s="14" t="s">
        <v>125</v>
      </c>
      <c r="K14" s="14" t="s">
        <v>126</v>
      </c>
      <c r="L14" s="14" t="s">
        <v>38</v>
      </c>
      <c r="M14" s="14" t="s">
        <v>127</v>
      </c>
      <c r="N14" s="14" t="s">
        <v>128</v>
      </c>
      <c r="O14" s="14" t="s">
        <v>129</v>
      </c>
      <c r="P14" s="15">
        <v>46021</v>
      </c>
      <c r="Q14" s="15">
        <v>46385</v>
      </c>
      <c r="R14" s="14">
        <v>0</v>
      </c>
      <c r="S14" s="14">
        <v>0</v>
      </c>
      <c r="T14" s="14">
        <v>0</v>
      </c>
      <c r="U14" s="14">
        <v>2769</v>
      </c>
      <c r="V14" s="14">
        <v>2769</v>
      </c>
      <c r="W14" s="14">
        <v>3267</v>
      </c>
      <c r="X14" s="16">
        <v>0.22</v>
      </c>
      <c r="Y14" s="24">
        <f t="shared" si="0"/>
        <v>609.17999999999995</v>
      </c>
      <c r="Z14" s="25">
        <v>0.02</v>
      </c>
      <c r="AA14" s="26">
        <f t="shared" si="2"/>
        <v>12.183599999999998</v>
      </c>
      <c r="AB14" s="27">
        <f t="shared" si="1"/>
        <v>596.99639999999999</v>
      </c>
      <c r="AC14" s="14"/>
    </row>
    <row r="15" spans="1:30" s="1" customFormat="1" ht="15.75" x14ac:dyDescent="0.25">
      <c r="A15" s="13">
        <v>46020</v>
      </c>
      <c r="B15" s="14" t="s">
        <v>29</v>
      </c>
      <c r="C15" s="14" t="s">
        <v>130</v>
      </c>
      <c r="D15" s="14" t="s">
        <v>31</v>
      </c>
      <c r="E15" s="14" t="s">
        <v>54</v>
      </c>
      <c r="F15" s="14" t="s">
        <v>33</v>
      </c>
      <c r="G15" s="14" t="s">
        <v>131</v>
      </c>
      <c r="H15" s="14" t="s">
        <v>35</v>
      </c>
      <c r="I15" s="14" t="s">
        <v>132</v>
      </c>
      <c r="J15" s="14" t="s">
        <v>80</v>
      </c>
      <c r="K15" s="14" t="s">
        <v>38</v>
      </c>
      <c r="L15" s="14" t="s">
        <v>57</v>
      </c>
      <c r="M15" s="14"/>
      <c r="N15" s="14" t="s">
        <v>41</v>
      </c>
      <c r="O15" s="14" t="s">
        <v>133</v>
      </c>
      <c r="P15" s="15">
        <v>46023</v>
      </c>
      <c r="Q15" s="15">
        <v>46387</v>
      </c>
      <c r="R15" s="14">
        <v>20</v>
      </c>
      <c r="S15" s="14">
        <v>866000</v>
      </c>
      <c r="T15" s="14">
        <v>1468</v>
      </c>
      <c r="U15" s="14">
        <v>35728</v>
      </c>
      <c r="V15" s="14">
        <v>37196</v>
      </c>
      <c r="W15" s="14">
        <v>39301</v>
      </c>
      <c r="X15" s="16">
        <v>0.4</v>
      </c>
      <c r="Y15" s="24">
        <f t="shared" si="0"/>
        <v>14878.400000000001</v>
      </c>
      <c r="Z15" s="25">
        <v>0.02</v>
      </c>
      <c r="AA15" s="26">
        <f t="shared" si="2"/>
        <v>297.56800000000004</v>
      </c>
      <c r="AB15" s="27">
        <f t="shared" si="1"/>
        <v>14580.832000000002</v>
      </c>
      <c r="AC15" s="14"/>
    </row>
    <row r="16" spans="1:30" s="1" customFormat="1" ht="15.75" x14ac:dyDescent="0.25">
      <c r="A16" s="13">
        <v>46020</v>
      </c>
      <c r="B16" s="14" t="s">
        <v>43</v>
      </c>
      <c r="C16" s="14" t="s">
        <v>134</v>
      </c>
      <c r="D16" s="14" t="s">
        <v>45</v>
      </c>
      <c r="E16" s="14" t="s">
        <v>54</v>
      </c>
      <c r="F16" s="14" t="s">
        <v>33</v>
      </c>
      <c r="G16" s="14" t="s">
        <v>135</v>
      </c>
      <c r="H16" s="14" t="s">
        <v>136</v>
      </c>
      <c r="I16" s="14" t="s">
        <v>137</v>
      </c>
      <c r="J16" s="14" t="s">
        <v>138</v>
      </c>
      <c r="K16" s="14" t="s">
        <v>139</v>
      </c>
      <c r="L16" s="14" t="s">
        <v>140</v>
      </c>
      <c r="M16" s="14" t="s">
        <v>51</v>
      </c>
      <c r="N16" s="14" t="s">
        <v>41</v>
      </c>
      <c r="O16" s="14" t="s">
        <v>141</v>
      </c>
      <c r="P16" s="15">
        <v>46019</v>
      </c>
      <c r="Q16" s="15">
        <v>46383</v>
      </c>
      <c r="R16" s="14">
        <v>0</v>
      </c>
      <c r="S16" s="14">
        <v>4999999</v>
      </c>
      <c r="T16" s="14">
        <v>31260</v>
      </c>
      <c r="U16" s="14">
        <v>44567</v>
      </c>
      <c r="V16" s="14">
        <v>75827</v>
      </c>
      <c r="W16" s="14">
        <v>83724</v>
      </c>
      <c r="X16" s="16">
        <v>0.28000000000000003</v>
      </c>
      <c r="Y16" s="24">
        <f t="shared" si="0"/>
        <v>21231.56</v>
      </c>
      <c r="Z16" s="25">
        <v>0.02</v>
      </c>
      <c r="AA16" s="26">
        <f t="shared" si="2"/>
        <v>424.63120000000004</v>
      </c>
      <c r="AB16" s="27">
        <f t="shared" si="1"/>
        <v>20806.928800000002</v>
      </c>
      <c r="AC16" s="14"/>
    </row>
    <row r="17" spans="1:29" s="1" customFormat="1" ht="15.75" x14ac:dyDescent="0.25">
      <c r="A17" s="13">
        <v>46020</v>
      </c>
      <c r="B17" s="14" t="s">
        <v>29</v>
      </c>
      <c r="C17" s="14" t="s">
        <v>142</v>
      </c>
      <c r="D17" s="14" t="s">
        <v>76</v>
      </c>
      <c r="E17" s="14" t="s">
        <v>54</v>
      </c>
      <c r="F17" s="14" t="s">
        <v>33</v>
      </c>
      <c r="G17" s="14" t="s">
        <v>143</v>
      </c>
      <c r="H17" s="14" t="s">
        <v>144</v>
      </c>
      <c r="I17" s="14" t="s">
        <v>145</v>
      </c>
      <c r="J17" s="14" t="s">
        <v>146</v>
      </c>
      <c r="K17" s="14" t="s">
        <v>147</v>
      </c>
      <c r="L17" s="14" t="s">
        <v>147</v>
      </c>
      <c r="M17" s="14" t="s">
        <v>66</v>
      </c>
      <c r="N17" s="14"/>
      <c r="O17" s="14" t="s">
        <v>148</v>
      </c>
      <c r="P17" s="15">
        <v>46024</v>
      </c>
      <c r="Q17" s="15">
        <v>46388</v>
      </c>
      <c r="R17" s="14">
        <v>45</v>
      </c>
      <c r="S17" s="14">
        <v>400000</v>
      </c>
      <c r="T17" s="14">
        <v>859</v>
      </c>
      <c r="U17" s="14">
        <v>16474</v>
      </c>
      <c r="V17" s="14">
        <v>17333</v>
      </c>
      <c r="W17" s="14">
        <v>18367</v>
      </c>
      <c r="X17" s="16">
        <v>0.6</v>
      </c>
      <c r="Y17" s="24">
        <f t="shared" si="0"/>
        <v>10399.799999999999</v>
      </c>
      <c r="Z17" s="25">
        <v>0.02</v>
      </c>
      <c r="AA17" s="26">
        <f t="shared" si="2"/>
        <v>207.99599999999998</v>
      </c>
      <c r="AB17" s="27">
        <f t="shared" si="1"/>
        <v>10191.804</v>
      </c>
      <c r="AC17" s="14"/>
    </row>
    <row r="18" spans="1:29" s="1" customFormat="1" ht="15.75" x14ac:dyDescent="0.25">
      <c r="A18" s="13">
        <v>46020</v>
      </c>
      <c r="B18" s="14" t="s">
        <v>29</v>
      </c>
      <c r="C18" s="14" t="s">
        <v>149</v>
      </c>
      <c r="D18" s="14" t="s">
        <v>31</v>
      </c>
      <c r="E18" s="14" t="s">
        <v>32</v>
      </c>
      <c r="F18" s="14" t="s">
        <v>121</v>
      </c>
      <c r="G18" s="14" t="s">
        <v>150</v>
      </c>
      <c r="H18" s="14" t="s">
        <v>151</v>
      </c>
      <c r="I18" s="14" t="s">
        <v>152</v>
      </c>
      <c r="J18" s="14" t="s">
        <v>153</v>
      </c>
      <c r="K18" s="14" t="s">
        <v>154</v>
      </c>
      <c r="L18" s="14" t="s">
        <v>38</v>
      </c>
      <c r="M18" s="14" t="s">
        <v>127</v>
      </c>
      <c r="N18" s="14" t="s">
        <v>128</v>
      </c>
      <c r="O18" s="14" t="s">
        <v>155</v>
      </c>
      <c r="P18" s="15">
        <v>46022</v>
      </c>
      <c r="Q18" s="15">
        <v>46386</v>
      </c>
      <c r="R18" s="14">
        <v>0</v>
      </c>
      <c r="S18" s="14">
        <v>0</v>
      </c>
      <c r="T18" s="14">
        <v>0</v>
      </c>
      <c r="U18" s="14">
        <v>3416</v>
      </c>
      <c r="V18" s="14">
        <v>3416</v>
      </c>
      <c r="W18" s="14">
        <v>4031</v>
      </c>
      <c r="X18" s="16">
        <v>0.46</v>
      </c>
      <c r="Y18" s="24">
        <f t="shared" si="0"/>
        <v>1571.3600000000001</v>
      </c>
      <c r="Z18" s="25">
        <v>0.02</v>
      </c>
      <c r="AA18" s="26">
        <f t="shared" si="2"/>
        <v>31.427200000000003</v>
      </c>
      <c r="AB18" s="27">
        <f t="shared" si="1"/>
        <v>1539.9328</v>
      </c>
      <c r="AC18" s="14"/>
    </row>
    <row r="19" spans="1:29" s="1" customFormat="1" ht="15.75" x14ac:dyDescent="0.25">
      <c r="A19" s="13">
        <v>46020</v>
      </c>
      <c r="B19" s="14" t="s">
        <v>43</v>
      </c>
      <c r="C19" s="14" t="s">
        <v>100</v>
      </c>
      <c r="D19" s="14" t="s">
        <v>45</v>
      </c>
      <c r="E19" s="14" t="s">
        <v>54</v>
      </c>
      <c r="F19" s="14" t="s">
        <v>33</v>
      </c>
      <c r="G19" s="14" t="s">
        <v>156</v>
      </c>
      <c r="H19" s="14" t="s">
        <v>102</v>
      </c>
      <c r="I19" s="14" t="s">
        <v>103</v>
      </c>
      <c r="J19" s="14" t="s">
        <v>104</v>
      </c>
      <c r="K19" s="14" t="s">
        <v>105</v>
      </c>
      <c r="L19" s="14" t="s">
        <v>106</v>
      </c>
      <c r="M19" s="14" t="s">
        <v>51</v>
      </c>
      <c r="N19" s="14" t="s">
        <v>41</v>
      </c>
      <c r="O19" s="14" t="s">
        <v>157</v>
      </c>
      <c r="P19" s="15">
        <v>46021</v>
      </c>
      <c r="Q19" s="15">
        <v>46385</v>
      </c>
      <c r="R19" s="14">
        <v>35</v>
      </c>
      <c r="S19" s="14">
        <v>1540000</v>
      </c>
      <c r="T19" s="14">
        <v>12327</v>
      </c>
      <c r="U19" s="14">
        <v>27286</v>
      </c>
      <c r="V19" s="14">
        <v>39613</v>
      </c>
      <c r="W19" s="14">
        <v>43209</v>
      </c>
      <c r="X19" s="23">
        <v>0.38</v>
      </c>
      <c r="Y19" s="24">
        <f t="shared" si="0"/>
        <v>15052.94</v>
      </c>
      <c r="Z19" s="25">
        <v>0.02</v>
      </c>
      <c r="AA19" s="26">
        <f t="shared" si="2"/>
        <v>301.05880000000002</v>
      </c>
      <c r="AB19" s="27">
        <f t="shared" si="1"/>
        <v>14751.8812</v>
      </c>
      <c r="AC19" s="14"/>
    </row>
    <row r="20" spans="1:29" s="1" customFormat="1" ht="15.75" x14ac:dyDescent="0.25">
      <c r="A20" s="13">
        <v>46020</v>
      </c>
      <c r="B20" s="14" t="s">
        <v>43</v>
      </c>
      <c r="C20" s="14" t="s">
        <v>158</v>
      </c>
      <c r="D20" s="14" t="s">
        <v>45</v>
      </c>
      <c r="E20" s="14" t="s">
        <v>54</v>
      </c>
      <c r="F20" s="14" t="s">
        <v>33</v>
      </c>
      <c r="G20" s="14" t="s">
        <v>159</v>
      </c>
      <c r="H20" s="14" t="s">
        <v>144</v>
      </c>
      <c r="I20" s="14" t="s">
        <v>160</v>
      </c>
      <c r="J20" s="14" t="s">
        <v>87</v>
      </c>
      <c r="K20" s="14" t="s">
        <v>161</v>
      </c>
      <c r="L20" s="14" t="s">
        <v>162</v>
      </c>
      <c r="M20" s="14" t="s">
        <v>51</v>
      </c>
      <c r="N20" s="14" t="s">
        <v>41</v>
      </c>
      <c r="O20" s="14" t="s">
        <v>163</v>
      </c>
      <c r="P20" s="15">
        <v>46023</v>
      </c>
      <c r="Q20" s="15">
        <v>46387</v>
      </c>
      <c r="R20" s="14">
        <v>25</v>
      </c>
      <c r="S20" s="14">
        <v>2224800</v>
      </c>
      <c r="T20" s="14">
        <v>3312</v>
      </c>
      <c r="U20" s="14">
        <v>27511</v>
      </c>
      <c r="V20" s="14">
        <v>30823</v>
      </c>
      <c r="W20" s="14">
        <v>32837</v>
      </c>
      <c r="X20" s="23">
        <v>0.38</v>
      </c>
      <c r="Y20" s="24">
        <f t="shared" si="0"/>
        <v>11712.74</v>
      </c>
      <c r="Z20" s="25">
        <v>0.02</v>
      </c>
      <c r="AA20" s="26">
        <f t="shared" si="2"/>
        <v>234.25479999999999</v>
      </c>
      <c r="AB20" s="27">
        <f t="shared" si="1"/>
        <v>11478.485199999999</v>
      </c>
      <c r="AC20" s="14"/>
    </row>
    <row r="21" spans="1:29" s="1" customFormat="1" ht="15.75" x14ac:dyDescent="0.25">
      <c r="A21" s="13">
        <v>46020</v>
      </c>
      <c r="B21" s="14" t="s">
        <v>29</v>
      </c>
      <c r="C21" s="14" t="s">
        <v>164</v>
      </c>
      <c r="D21" s="14" t="s">
        <v>31</v>
      </c>
      <c r="E21" s="14" t="s">
        <v>32</v>
      </c>
      <c r="F21" s="14" t="s">
        <v>121</v>
      </c>
      <c r="G21" s="14" t="s">
        <v>165</v>
      </c>
      <c r="H21" s="14" t="s">
        <v>78</v>
      </c>
      <c r="I21" s="14" t="s">
        <v>166</v>
      </c>
      <c r="J21" s="14" t="s">
        <v>167</v>
      </c>
      <c r="K21" s="14" t="s">
        <v>168</v>
      </c>
      <c r="L21" s="14" t="s">
        <v>38</v>
      </c>
      <c r="M21" s="14" t="s">
        <v>169</v>
      </c>
      <c r="N21" s="14" t="s">
        <v>41</v>
      </c>
      <c r="O21" s="14" t="s">
        <v>170</v>
      </c>
      <c r="P21" s="15">
        <v>46022</v>
      </c>
      <c r="Q21" s="15">
        <v>46386</v>
      </c>
      <c r="R21" s="14">
        <v>0</v>
      </c>
      <c r="S21" s="14">
        <v>0</v>
      </c>
      <c r="T21" s="14">
        <v>0</v>
      </c>
      <c r="U21" s="14">
        <v>8612</v>
      </c>
      <c r="V21" s="14">
        <v>8612</v>
      </c>
      <c r="W21" s="14">
        <v>10162</v>
      </c>
      <c r="X21" s="16">
        <v>0.37</v>
      </c>
      <c r="Y21" s="28">
        <f t="shared" si="0"/>
        <v>3186.44</v>
      </c>
      <c r="Z21" s="29">
        <v>0.02</v>
      </c>
      <c r="AA21" s="30">
        <f t="shared" si="2"/>
        <v>63.7288</v>
      </c>
      <c r="AB21" s="30">
        <f t="shared" si="1"/>
        <v>3122.7112000000002</v>
      </c>
      <c r="AC21" s="14"/>
    </row>
    <row r="22" spans="1:29" s="1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f>SUM(W2:W21)</f>
        <v>490812</v>
      </c>
      <c r="Y22">
        <f>SUM(Y2:Y21)</f>
        <v>185638.36999999997</v>
      </c>
      <c r="AA22" s="31" t="s">
        <v>171</v>
      </c>
      <c r="AB22" s="32">
        <f>SUM(AB2:AB21)</f>
        <v>181925.60260000001</v>
      </c>
      <c r="AC22" s="31" t="s">
        <v>172</v>
      </c>
    </row>
    <row r="23" spans="1:29" s="1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</sheetData>
  <conditionalFormatting sqref="C2:C14">
    <cfRule type="duplicateValues" dxfId="6" priority="5"/>
    <cfRule type="duplicateValues" dxfId="5" priority="7"/>
  </conditionalFormatting>
  <conditionalFormatting sqref="C15:C23">
    <cfRule type="duplicateValues" dxfId="4" priority="1"/>
  </conditionalFormatting>
  <conditionalFormatting sqref="G1">
    <cfRule type="duplicateValues" dxfId="3" priority="3"/>
    <cfRule type="duplicateValues" dxfId="2" priority="4"/>
  </conditionalFormatting>
  <conditionalFormatting sqref="G2:G14">
    <cfRule type="duplicateValues" dxfId="1" priority="6"/>
  </conditionalFormatting>
  <conditionalFormatting sqref="G15:G2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abcd</dc:creator>
  <cp:lastModifiedBy>Amjad Shaikh</cp:lastModifiedBy>
  <dcterms:created xsi:type="dcterms:W3CDTF">2025-12-29T12:47:25Z</dcterms:created>
  <dcterms:modified xsi:type="dcterms:W3CDTF">2025-12-30T07:42:45Z</dcterms:modified>
</cp:coreProperties>
</file>