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FCFC2ED4-A279-46DD-88D8-F3B4695D0B10}" xr6:coauthVersionLast="47" xr6:coauthVersionMax="47" xr10:uidLastSave="{00000000-0000-0000-0000-000000000000}"/>
  <bookViews>
    <workbookView xWindow="-120" yWindow="-120" windowWidth="24240" windowHeight="13020" xr2:uid="{EE1DDA4B-97AE-4BA2-B259-1C9E4CDA9F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5" i="1" l="1"/>
  <c r="AA15" i="1"/>
  <c r="Y15" i="1"/>
  <c r="AA14" i="1"/>
  <c r="AB14" i="1" s="1"/>
  <c r="Y14" i="1"/>
  <c r="Y13" i="1"/>
  <c r="AA13" i="1" s="1"/>
  <c r="AB13" i="1" s="1"/>
  <c r="AA12" i="1"/>
  <c r="Y12" i="1"/>
  <c r="AB12" i="1" s="1"/>
  <c r="Y11" i="1"/>
  <c r="AA11" i="1" s="1"/>
  <c r="AB11" i="1" s="1"/>
  <c r="AA10" i="1"/>
  <c r="AB10" i="1" s="1"/>
  <c r="Y10" i="1"/>
  <c r="Y9" i="1"/>
  <c r="AA9" i="1" s="1"/>
  <c r="AA8" i="1"/>
  <c r="Y8" i="1"/>
  <c r="AB8" i="1" s="1"/>
  <c r="Y7" i="1"/>
  <c r="AA7" i="1" s="1"/>
  <c r="AB7" i="1" s="1"/>
  <c r="AA6" i="1"/>
  <c r="AB6" i="1" s="1"/>
  <c r="Y6" i="1"/>
  <c r="Y5" i="1"/>
  <c r="AA5" i="1" s="1"/>
  <c r="AA4" i="1"/>
  <c r="Y4" i="1"/>
  <c r="AB4" i="1" s="1"/>
  <c r="Y3" i="1"/>
  <c r="AA3" i="1" s="1"/>
  <c r="AB3" i="1" s="1"/>
  <c r="AA2" i="1"/>
  <c r="AB2" i="1" s="1"/>
  <c r="Y2" i="1"/>
  <c r="Y16" i="1" s="1"/>
  <c r="AB5" i="1" l="1"/>
  <c r="AB16" i="1" s="1"/>
  <c r="AB9" i="1"/>
</calcChain>
</file>

<file path=xl/sharedStrings.xml><?xml version="1.0" encoding="utf-8"?>
<sst xmlns="http://schemas.openxmlformats.org/spreadsheetml/2006/main" count="220" uniqueCount="138">
  <si>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</si>
  <si>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</si>
  <si>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</si>
  <si>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</si>
  <si>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</si>
  <si>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</si>
  <si>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</si>
  <si>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</si>
  <si>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</si>
  <si>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</si>
  <si>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</si>
  <si>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</si>
  <si>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</si>
  <si>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</si>
  <si>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</si>
  <si>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</si>
  <si>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</si>
  <si>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</si>
  <si>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</si>
  <si>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</si>
  <si>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</si>
  <si>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</si>
  <si>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</si>
  <si>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</si>
  <si>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</si>
  <si>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</si>
  <si>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</si>
  <si>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</si>
  <si>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</si>
  <si>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</si>
  <si>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LANKA TULSHIRAM MISAL</t>
  </si>
  <si>
    <t>SBI General Insurance Company Limited</t>
  </si>
  <si>
    <t>LIABILITY</t>
  </si>
  <si>
    <t>MISC</t>
  </si>
  <si>
    <t>MH13EC6809</t>
  </si>
  <si>
    <t>MAHINDRA &amp; MAHINDRA</t>
  </si>
  <si>
    <t>605 DI</t>
  </si>
  <si>
    <t>2006</t>
  </si>
  <si>
    <t>0</t>
  </si>
  <si>
    <t>1</t>
  </si>
  <si>
    <t>DIESEL</t>
  </si>
  <si>
    <t>POCMVMI0100372764</t>
  </si>
  <si>
    <t>SPARKSHIELD INSURANCE BROKERS PRIVATE LIMITED</t>
  </si>
  <si>
    <t>KHARPUDE RAHUL SAMBHAJI</t>
  </si>
  <si>
    <t>Universal Sompo General Insurance Company Limited</t>
  </si>
  <si>
    <t>PACKAGE</t>
  </si>
  <si>
    <t>GCV</t>
  </si>
  <si>
    <t>MH12UM8191</t>
  </si>
  <si>
    <t>DAIMLER INDIA COMMERCIAL VEHICLES PVT. LTD</t>
  </si>
  <si>
    <t>BHARATBENZ 2823C 6X4BSVI N3G-4</t>
  </si>
  <si>
    <t>2022</t>
  </si>
  <si>
    <t>7200</t>
  </si>
  <si>
    <t>28000</t>
  </si>
  <si>
    <t>3</t>
  </si>
  <si>
    <t>AVO/2315/20013550</t>
  </si>
  <si>
    <t>ROHAN JALINDAR SATPUTE</t>
  </si>
  <si>
    <t>NEW</t>
  </si>
  <si>
    <t>TATA MOTORS</t>
  </si>
  <si>
    <t>SIGNA 4832.T BSVI 10X2</t>
  </si>
  <si>
    <t>2026</t>
  </si>
  <si>
    <t>6702</t>
  </si>
  <si>
    <t>48000</t>
  </si>
  <si>
    <t>2</t>
  </si>
  <si>
    <t>AVO/2315/12570275</t>
  </si>
  <si>
    <t>MANOJ ANKUSHRAO KHARADE</t>
  </si>
  <si>
    <t>MH28BB5945</t>
  </si>
  <si>
    <t>EICHER MOTORS</t>
  </si>
  <si>
    <t>PRO 3015 J</t>
  </si>
  <si>
    <t>3770</t>
  </si>
  <si>
    <t>16140</t>
  </si>
  <si>
    <t>AVO/2315/12570238</t>
  </si>
  <si>
    <t>MR RAHUL HANUMANTA BHIMALE</t>
  </si>
  <si>
    <t>HDFC ERGO General Insurance Company Limited</t>
  </si>
  <si>
    <t>MH12UM6606</t>
  </si>
  <si>
    <t>MAHINDRA</t>
  </si>
  <si>
    <t>BOLERO</t>
  </si>
  <si>
    <t>3490</t>
  </si>
  <si>
    <t>2315208056292500000</t>
  </si>
  <si>
    <t>SHASHIKANT SHRIRAM GADEKAR</t>
  </si>
  <si>
    <t>MH14CP3155</t>
  </si>
  <si>
    <t>TATA</t>
  </si>
  <si>
    <t>LPT 909/34 BSII</t>
  </si>
  <si>
    <t>2011</t>
  </si>
  <si>
    <t>3783</t>
  </si>
  <si>
    <t>9600</t>
  </si>
  <si>
    <t>AVO/2315/12570245</t>
  </si>
  <si>
    <t>SUMAN RAMDAS AWATE</t>
  </si>
  <si>
    <t>MH12NX4991</t>
  </si>
  <si>
    <t>TATA MOTORS LIMITED</t>
  </si>
  <si>
    <t>SFC 709</t>
  </si>
  <si>
    <t>2017</t>
  </si>
  <si>
    <t>7490</t>
  </si>
  <si>
    <t>AVO/2315/12571277</t>
  </si>
  <si>
    <t>MR RAJGONDA TATOBA SANKANNA</t>
  </si>
  <si>
    <t>Royal Sundaram General Insurance Company Limited</t>
  </si>
  <si>
    <t>MH09FJ8076</t>
  </si>
  <si>
    <t>ARJUN 605 TRACTOR</t>
  </si>
  <si>
    <t>2010</t>
  </si>
  <si>
    <t>60</t>
  </si>
  <si>
    <t>VOT0017863000100</t>
  </si>
  <si>
    <t>ARJUN REVENAPPA SHINDE</t>
  </si>
  <si>
    <t>MH14GD8657</t>
  </si>
  <si>
    <t>PRO 1110 H HSD</t>
  </si>
  <si>
    <t>2018</t>
  </si>
  <si>
    <t>3298</t>
  </si>
  <si>
    <t>11990</t>
  </si>
  <si>
    <t>AVO/2315/12570891</t>
  </si>
  <si>
    <t>MR PARMESHWAR GYANBA GADE</t>
  </si>
  <si>
    <t>MH12XM2611</t>
  </si>
  <si>
    <t>2024</t>
  </si>
  <si>
    <t>3120</t>
  </si>
  <si>
    <t>2315208057322400000</t>
  </si>
  <si>
    <t>MR PRAKASH ANANDA POWAR</t>
  </si>
  <si>
    <t>MH32P1184</t>
  </si>
  <si>
    <t>575 DI NST SARPANCH</t>
  </si>
  <si>
    <t>52</t>
  </si>
  <si>
    <t>VOT0017862000100</t>
  </si>
  <si>
    <t>KISHOR GULABRAV RATHOD</t>
  </si>
  <si>
    <t>PRIVATE_CAR</t>
  </si>
  <si>
    <t>MH05AB5431</t>
  </si>
  <si>
    <t>MARUTI SUZUKI</t>
  </si>
  <si>
    <t>SWIFT</t>
  </si>
  <si>
    <t>2005</t>
  </si>
  <si>
    <t>1298</t>
  </si>
  <si>
    <t>5</t>
  </si>
  <si>
    <t>PETROL</t>
  </si>
  <si>
    <t>POPMCAR00102250320</t>
  </si>
  <si>
    <t>PRASHANT LAXMAN KHEDKAR</t>
  </si>
  <si>
    <t>MH04FD6025</t>
  </si>
  <si>
    <t>TATA MOTORS LTD</t>
  </si>
  <si>
    <t>LPT 909 EX38 BS2</t>
  </si>
  <si>
    <t>AVO/2315/20014051</t>
  </si>
  <si>
    <t>Digambar Madhukar Gadhave</t>
  </si>
  <si>
    <t>MH24AU0555</t>
  </si>
  <si>
    <t>TATA SIGNA</t>
  </si>
  <si>
    <t>AVO/2315/20014253</t>
  </si>
  <si>
    <t>TOTAL AMT</t>
  </si>
  <si>
    <t>PENDING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</si>
</sst>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yyyy\-mm\-dd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name val="Calibri"/>
      <family val="2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164" fontId="3" fillId="2" borderId="1" xfId="2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6" fontId="0" fillId="0" borderId="1" xfId="0" applyNumberFormat="1" applyBorder="1" applyAlignment="1">
      <alignment horizontal="center"/>
    </xf>
    <xf numFmtId="9" fontId="0" fillId="0" borderId="1" xfId="2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9" fontId="1" fillId="0" borderId="1" xfId="2" applyFont="1" applyBorder="1" applyAlignment="1">
      <alignment horizontal="center"/>
    </xf>
    <xf numFmtId="0" fontId="0" fillId="0" borderId="1" xfId="2" applyNumberFormat="1" applyFont="1" applyBorder="1" applyAlignment="1">
      <alignment horizontal="center"/>
    </xf>
    <xf numFmtId="0" fontId="0" fillId="0" borderId="0" xfId="0" applyAlignment="1">
      <alignment horizontal="center"/>
    </xf>
    <xf numFmtId="9" fontId="0" fillId="0" borderId="0" xfId="2" applyFont="1" applyAlignment="1">
      <alignment horizontal="center"/>
    </xf>
    <xf numFmtId="164" fontId="0" fillId="0" borderId="0" xfId="2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2" fillId="2" borderId="2" xfId="0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6736A-2C8D-43C6-AAF0-31F2454834B8}">
  <dimension ref="A1:AC16"/>
  <sheetViews>
    <sheetView tabSelected="1" workbookViewId="0">
      <selection sqref="A1:AC16"/>
    </sheetView>
  </sheetViews>
  <sheetFormatPr defaultRowHeight="15" x14ac:dyDescent="0.25"/>
  <sheetData>
    <row r="1" spans="1:29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4" t="s">
        <v>23</v>
      </c>
      <c r="Y1" s="5" t="s">
        <v>24</v>
      </c>
      <c r="Z1" s="6" t="s">
        <v>25</v>
      </c>
      <c r="AA1" s="7" t="s">
        <v>26</v>
      </c>
      <c r="AB1" s="8" t="s">
        <v>27</v>
      </c>
      <c r="AC1" s="9" t="s">
        <v>28</v>
      </c>
    </row>
    <row r="2" spans="1:29" ht="15.75" x14ac:dyDescent="0.25">
      <c r="A2" s="10">
        <v>46024</v>
      </c>
      <c r="B2" s="11" t="s">
        <v>29</v>
      </c>
      <c r="C2" s="11" t="s">
        <v>30</v>
      </c>
      <c r="D2" s="11" t="s">
        <v>31</v>
      </c>
      <c r="E2" s="11" t="s">
        <v>32</v>
      </c>
      <c r="F2" s="11" t="s">
        <v>33</v>
      </c>
      <c r="G2" s="11" t="s">
        <v>34</v>
      </c>
      <c r="H2" s="11" t="s">
        <v>35</v>
      </c>
      <c r="I2" s="11" t="s">
        <v>36</v>
      </c>
      <c r="J2" s="11" t="s">
        <v>37</v>
      </c>
      <c r="K2" s="11" t="s">
        <v>38</v>
      </c>
      <c r="L2" s="11" t="s">
        <v>38</v>
      </c>
      <c r="M2" s="11" t="s">
        <v>39</v>
      </c>
      <c r="N2" s="11" t="s">
        <v>40</v>
      </c>
      <c r="O2" s="11" t="s">
        <v>41</v>
      </c>
      <c r="P2" s="12">
        <v>46025</v>
      </c>
      <c r="Q2" s="12">
        <v>46389</v>
      </c>
      <c r="R2" s="11">
        <v>0</v>
      </c>
      <c r="S2" s="11">
        <v>0</v>
      </c>
      <c r="T2" s="11">
        <v>0</v>
      </c>
      <c r="U2" s="11">
        <v>7317</v>
      </c>
      <c r="V2" s="11">
        <v>7317</v>
      </c>
      <c r="W2" s="11">
        <v>8634</v>
      </c>
      <c r="X2" s="13">
        <v>0.53</v>
      </c>
      <c r="Y2" s="14">
        <f t="shared" ref="Y2:Y15" si="0">V2*X2</f>
        <v>3878.01</v>
      </c>
      <c r="Z2" s="15">
        <v>0.02</v>
      </c>
      <c r="AA2" s="16">
        <f t="shared" ref="AA2:AA15" si="1">Z2*Y2</f>
        <v>77.560200000000009</v>
      </c>
      <c r="AB2" s="16">
        <f t="shared" ref="AB2:AB15" si="2">Y2-AA2</f>
        <v>3800.4498000000003</v>
      </c>
      <c r="AC2" s="11"/>
    </row>
    <row r="3" spans="1:29" ht="15.75" x14ac:dyDescent="0.25">
      <c r="A3" s="10">
        <v>46024</v>
      </c>
      <c r="B3" s="11" t="s">
        <v>42</v>
      </c>
      <c r="C3" s="11" t="s">
        <v>43</v>
      </c>
      <c r="D3" s="11" t="s">
        <v>44</v>
      </c>
      <c r="E3" s="11" t="s">
        <v>45</v>
      </c>
      <c r="F3" s="11" t="s">
        <v>46</v>
      </c>
      <c r="G3" s="11" t="s">
        <v>47</v>
      </c>
      <c r="H3" s="11" t="s">
        <v>48</v>
      </c>
      <c r="I3" s="11" t="s">
        <v>49</v>
      </c>
      <c r="J3" s="11" t="s">
        <v>50</v>
      </c>
      <c r="K3" s="11" t="s">
        <v>51</v>
      </c>
      <c r="L3" s="11" t="s">
        <v>52</v>
      </c>
      <c r="M3" s="11" t="s">
        <v>53</v>
      </c>
      <c r="N3" s="11" t="s">
        <v>40</v>
      </c>
      <c r="O3" s="11" t="s">
        <v>54</v>
      </c>
      <c r="P3" s="12">
        <v>46024</v>
      </c>
      <c r="Q3" s="12">
        <v>46388</v>
      </c>
      <c r="R3" s="11">
        <v>20</v>
      </c>
      <c r="S3" s="11">
        <v>4000000</v>
      </c>
      <c r="T3" s="11">
        <v>6749</v>
      </c>
      <c r="U3" s="11">
        <v>44275</v>
      </c>
      <c r="V3" s="11">
        <v>51024</v>
      </c>
      <c r="W3" s="11">
        <v>54495</v>
      </c>
      <c r="X3" s="13">
        <v>0.28000000000000003</v>
      </c>
      <c r="Y3" s="14">
        <f t="shared" si="0"/>
        <v>14286.720000000001</v>
      </c>
      <c r="Z3" s="15">
        <v>0.02</v>
      </c>
      <c r="AA3" s="16">
        <f t="shared" si="1"/>
        <v>285.73440000000005</v>
      </c>
      <c r="AB3" s="16">
        <f t="shared" si="2"/>
        <v>14000.985600000002</v>
      </c>
      <c r="AC3" s="11"/>
    </row>
    <row r="4" spans="1:29" ht="15.75" x14ac:dyDescent="0.25">
      <c r="A4" s="10">
        <v>46024</v>
      </c>
      <c r="B4" s="11" t="s">
        <v>42</v>
      </c>
      <c r="C4" s="11" t="s">
        <v>55</v>
      </c>
      <c r="D4" s="11" t="s">
        <v>44</v>
      </c>
      <c r="E4" s="11" t="s">
        <v>45</v>
      </c>
      <c r="F4" s="11" t="s">
        <v>46</v>
      </c>
      <c r="G4" s="11" t="s">
        <v>56</v>
      </c>
      <c r="H4" s="11" t="s">
        <v>57</v>
      </c>
      <c r="I4" s="11" t="s">
        <v>58</v>
      </c>
      <c r="J4" s="11" t="s">
        <v>59</v>
      </c>
      <c r="K4" s="11" t="s">
        <v>60</v>
      </c>
      <c r="L4" s="11" t="s">
        <v>61</v>
      </c>
      <c r="M4" s="11" t="s">
        <v>62</v>
      </c>
      <c r="N4" s="11" t="s">
        <v>40</v>
      </c>
      <c r="O4" s="11" t="s">
        <v>63</v>
      </c>
      <c r="P4" s="12">
        <v>46024</v>
      </c>
      <c r="Q4" s="12">
        <v>46388</v>
      </c>
      <c r="R4" s="11">
        <v>0</v>
      </c>
      <c r="S4" s="11">
        <v>5700000</v>
      </c>
      <c r="T4" s="11">
        <v>12432</v>
      </c>
      <c r="U4" s="11">
        <v>44567</v>
      </c>
      <c r="V4" s="11">
        <v>56999</v>
      </c>
      <c r="W4" s="11">
        <v>61507</v>
      </c>
      <c r="X4" s="13">
        <v>0.28000000000000003</v>
      </c>
      <c r="Y4" s="14">
        <f t="shared" si="0"/>
        <v>15959.720000000001</v>
      </c>
      <c r="Z4" s="15">
        <v>0.02</v>
      </c>
      <c r="AA4" s="16">
        <f t="shared" si="1"/>
        <v>319.19440000000003</v>
      </c>
      <c r="AB4" s="16">
        <f t="shared" si="2"/>
        <v>15640.525600000001</v>
      </c>
      <c r="AC4" s="11"/>
    </row>
    <row r="5" spans="1:29" ht="15.75" x14ac:dyDescent="0.25">
      <c r="A5" s="10">
        <v>46024</v>
      </c>
      <c r="B5" s="11" t="s">
        <v>42</v>
      </c>
      <c r="C5" s="11" t="s">
        <v>64</v>
      </c>
      <c r="D5" s="11" t="s">
        <v>44</v>
      </c>
      <c r="E5" s="11" t="s">
        <v>45</v>
      </c>
      <c r="F5" s="11" t="s">
        <v>46</v>
      </c>
      <c r="G5" s="11" t="s">
        <v>65</v>
      </c>
      <c r="H5" s="11" t="s">
        <v>66</v>
      </c>
      <c r="I5" s="11" t="s">
        <v>67</v>
      </c>
      <c r="J5" s="11" t="s">
        <v>50</v>
      </c>
      <c r="K5" s="11" t="s">
        <v>68</v>
      </c>
      <c r="L5" s="11" t="s">
        <v>69</v>
      </c>
      <c r="M5" s="11" t="s">
        <v>62</v>
      </c>
      <c r="N5" s="11" t="s">
        <v>40</v>
      </c>
      <c r="O5" s="11" t="s">
        <v>70</v>
      </c>
      <c r="P5" s="12">
        <v>46025</v>
      </c>
      <c r="Q5" s="12">
        <v>46389</v>
      </c>
      <c r="R5" s="11">
        <v>0</v>
      </c>
      <c r="S5" s="11">
        <v>2600000</v>
      </c>
      <c r="T5" s="11">
        <v>5290</v>
      </c>
      <c r="U5" s="11">
        <v>35588</v>
      </c>
      <c r="V5" s="11">
        <v>40878</v>
      </c>
      <c r="W5" s="11">
        <v>43645</v>
      </c>
      <c r="X5" s="13">
        <v>0.33</v>
      </c>
      <c r="Y5" s="14">
        <f t="shared" si="0"/>
        <v>13489.74</v>
      </c>
      <c r="Z5" s="15">
        <v>0.02</v>
      </c>
      <c r="AA5" s="16">
        <f t="shared" si="1"/>
        <v>269.79480000000001</v>
      </c>
      <c r="AB5" s="16">
        <f t="shared" si="2"/>
        <v>13219.9452</v>
      </c>
      <c r="AC5" s="11"/>
    </row>
    <row r="6" spans="1:29" ht="15.75" x14ac:dyDescent="0.25">
      <c r="A6" s="10">
        <v>46024</v>
      </c>
      <c r="B6" s="11" t="s">
        <v>29</v>
      </c>
      <c r="C6" s="11" t="s">
        <v>71</v>
      </c>
      <c r="D6" s="11" t="s">
        <v>72</v>
      </c>
      <c r="E6" s="11" t="s">
        <v>45</v>
      </c>
      <c r="F6" s="11" t="s">
        <v>46</v>
      </c>
      <c r="G6" s="11" t="s">
        <v>73</v>
      </c>
      <c r="H6" s="11" t="s">
        <v>74</v>
      </c>
      <c r="I6" s="11" t="s">
        <v>75</v>
      </c>
      <c r="J6" s="11" t="s">
        <v>50</v>
      </c>
      <c r="K6" s="11" t="s">
        <v>76</v>
      </c>
      <c r="L6" s="11" t="s">
        <v>76</v>
      </c>
      <c r="M6" s="11" t="s">
        <v>39</v>
      </c>
      <c r="N6" s="11"/>
      <c r="O6" s="11" t="s">
        <v>77</v>
      </c>
      <c r="P6" s="12">
        <v>46025</v>
      </c>
      <c r="Q6" s="12">
        <v>46389</v>
      </c>
      <c r="R6" s="11">
        <v>35</v>
      </c>
      <c r="S6" s="11">
        <v>650000</v>
      </c>
      <c r="T6" s="11">
        <v>839</v>
      </c>
      <c r="U6" s="11">
        <v>16474</v>
      </c>
      <c r="V6" s="11">
        <v>17313</v>
      </c>
      <c r="W6" s="11">
        <v>18343</v>
      </c>
      <c r="X6" s="13">
        <v>0.6</v>
      </c>
      <c r="Y6" s="14">
        <f t="shared" si="0"/>
        <v>10387.799999999999</v>
      </c>
      <c r="Z6" s="15">
        <v>0.02</v>
      </c>
      <c r="AA6" s="16">
        <f t="shared" si="1"/>
        <v>207.756</v>
      </c>
      <c r="AB6" s="16">
        <f t="shared" si="2"/>
        <v>10180.044</v>
      </c>
      <c r="AC6" s="11"/>
    </row>
    <row r="7" spans="1:29" ht="15.75" x14ac:dyDescent="0.25">
      <c r="A7" s="10">
        <v>46024</v>
      </c>
      <c r="B7" s="11" t="s">
        <v>42</v>
      </c>
      <c r="C7" s="11" t="s">
        <v>78</v>
      </c>
      <c r="D7" s="11" t="s">
        <v>44</v>
      </c>
      <c r="E7" s="11" t="s">
        <v>45</v>
      </c>
      <c r="F7" s="11" t="s">
        <v>46</v>
      </c>
      <c r="G7" s="11" t="s">
        <v>79</v>
      </c>
      <c r="H7" s="11" t="s">
        <v>80</v>
      </c>
      <c r="I7" s="11" t="s">
        <v>81</v>
      </c>
      <c r="J7" s="11" t="s">
        <v>82</v>
      </c>
      <c r="K7" s="11" t="s">
        <v>83</v>
      </c>
      <c r="L7" s="11" t="s">
        <v>84</v>
      </c>
      <c r="M7" s="11" t="s">
        <v>53</v>
      </c>
      <c r="N7" s="11" t="s">
        <v>40</v>
      </c>
      <c r="O7" s="11" t="s">
        <v>85</v>
      </c>
      <c r="P7" s="12">
        <v>46026</v>
      </c>
      <c r="Q7" s="12">
        <v>46390</v>
      </c>
      <c r="R7" s="11">
        <v>25</v>
      </c>
      <c r="S7" s="11">
        <v>292500</v>
      </c>
      <c r="T7" s="11">
        <v>458</v>
      </c>
      <c r="U7" s="11">
        <v>27511</v>
      </c>
      <c r="V7" s="11">
        <v>27969</v>
      </c>
      <c r="W7" s="11">
        <v>29469</v>
      </c>
      <c r="X7" s="17">
        <v>0.38</v>
      </c>
      <c r="Y7" s="14">
        <f t="shared" si="0"/>
        <v>10628.22</v>
      </c>
      <c r="Z7" s="15">
        <v>0.02</v>
      </c>
      <c r="AA7" s="16">
        <f t="shared" si="1"/>
        <v>212.56439999999998</v>
      </c>
      <c r="AB7" s="16">
        <f t="shared" si="2"/>
        <v>10415.6556</v>
      </c>
      <c r="AC7" s="11"/>
    </row>
    <row r="8" spans="1:29" ht="15.75" x14ac:dyDescent="0.25">
      <c r="A8" s="10">
        <v>46025</v>
      </c>
      <c r="B8" s="11" t="s">
        <v>42</v>
      </c>
      <c r="C8" s="11" t="s">
        <v>86</v>
      </c>
      <c r="D8" s="11" t="s">
        <v>44</v>
      </c>
      <c r="E8" s="11" t="s">
        <v>45</v>
      </c>
      <c r="F8" s="11" t="s">
        <v>46</v>
      </c>
      <c r="G8" s="11" t="s">
        <v>87</v>
      </c>
      <c r="H8" s="11" t="s">
        <v>88</v>
      </c>
      <c r="I8" s="11" t="s">
        <v>89</v>
      </c>
      <c r="J8" s="11" t="s">
        <v>90</v>
      </c>
      <c r="K8" s="11" t="s">
        <v>83</v>
      </c>
      <c r="L8" s="11" t="s">
        <v>91</v>
      </c>
      <c r="M8" s="11" t="s">
        <v>53</v>
      </c>
      <c r="N8" s="11" t="s">
        <v>40</v>
      </c>
      <c r="O8" s="11" t="s">
        <v>92</v>
      </c>
      <c r="P8" s="12">
        <v>46029</v>
      </c>
      <c r="Q8" s="12">
        <v>46393</v>
      </c>
      <c r="R8" s="11">
        <v>45</v>
      </c>
      <c r="S8" s="11">
        <v>540000</v>
      </c>
      <c r="T8" s="11">
        <v>619</v>
      </c>
      <c r="U8" s="11">
        <v>16149</v>
      </c>
      <c r="V8" s="11">
        <v>16768</v>
      </c>
      <c r="W8" s="11">
        <v>17700</v>
      </c>
      <c r="X8" s="13">
        <v>0.38</v>
      </c>
      <c r="Y8" s="14">
        <f t="shared" si="0"/>
        <v>6371.84</v>
      </c>
      <c r="Z8" s="15">
        <v>0.02</v>
      </c>
      <c r="AA8" s="16">
        <f t="shared" si="1"/>
        <v>127.43680000000001</v>
      </c>
      <c r="AB8" s="16">
        <f t="shared" si="2"/>
        <v>6244.4031999999997</v>
      </c>
      <c r="AC8" s="11"/>
    </row>
    <row r="9" spans="1:29" ht="15.75" x14ac:dyDescent="0.25">
      <c r="A9" s="10">
        <v>46025</v>
      </c>
      <c r="B9" s="11" t="s">
        <v>29</v>
      </c>
      <c r="C9" s="11" t="s">
        <v>93</v>
      </c>
      <c r="D9" s="11" t="s">
        <v>94</v>
      </c>
      <c r="E9" s="11" t="s">
        <v>32</v>
      </c>
      <c r="F9" s="11" t="s">
        <v>33</v>
      </c>
      <c r="G9" s="11" t="s">
        <v>95</v>
      </c>
      <c r="H9" s="11" t="s">
        <v>74</v>
      </c>
      <c r="I9" s="11" t="s">
        <v>96</v>
      </c>
      <c r="J9" s="11" t="s">
        <v>97</v>
      </c>
      <c r="K9" s="11" t="s">
        <v>98</v>
      </c>
      <c r="L9" s="11" t="s">
        <v>38</v>
      </c>
      <c r="M9" s="11" t="s">
        <v>39</v>
      </c>
      <c r="N9" s="11" t="s">
        <v>40</v>
      </c>
      <c r="O9" s="11" t="s">
        <v>99</v>
      </c>
      <c r="P9" s="12">
        <v>46027</v>
      </c>
      <c r="Q9" s="12">
        <v>46391</v>
      </c>
      <c r="R9" s="11">
        <v>0</v>
      </c>
      <c r="S9" s="11">
        <v>0</v>
      </c>
      <c r="T9" s="11">
        <v>0</v>
      </c>
      <c r="U9" s="11">
        <v>7317</v>
      </c>
      <c r="V9" s="11">
        <v>7317</v>
      </c>
      <c r="W9" s="11">
        <v>8634</v>
      </c>
      <c r="X9" s="13">
        <v>0.53</v>
      </c>
      <c r="Y9" s="14">
        <f t="shared" si="0"/>
        <v>3878.01</v>
      </c>
      <c r="Z9" s="15">
        <v>0.02</v>
      </c>
      <c r="AA9" s="16">
        <f t="shared" si="1"/>
        <v>77.560200000000009</v>
      </c>
      <c r="AB9" s="16">
        <f t="shared" si="2"/>
        <v>3800.4498000000003</v>
      </c>
      <c r="AC9" s="11"/>
    </row>
    <row r="10" spans="1:29" ht="15.75" x14ac:dyDescent="0.25">
      <c r="A10" s="10">
        <v>46025</v>
      </c>
      <c r="B10" s="11" t="s">
        <v>42</v>
      </c>
      <c r="C10" s="11" t="s">
        <v>100</v>
      </c>
      <c r="D10" s="11" t="s">
        <v>44</v>
      </c>
      <c r="E10" s="11" t="s">
        <v>45</v>
      </c>
      <c r="F10" s="11" t="s">
        <v>46</v>
      </c>
      <c r="G10" s="11" t="s">
        <v>101</v>
      </c>
      <c r="H10" s="11" t="s">
        <v>66</v>
      </c>
      <c r="I10" s="11" t="s">
        <v>102</v>
      </c>
      <c r="J10" s="11" t="s">
        <v>103</v>
      </c>
      <c r="K10" s="11" t="s">
        <v>104</v>
      </c>
      <c r="L10" s="11" t="s">
        <v>105</v>
      </c>
      <c r="M10" s="11" t="s">
        <v>53</v>
      </c>
      <c r="N10" s="11" t="s">
        <v>40</v>
      </c>
      <c r="O10" s="11" t="s">
        <v>106</v>
      </c>
      <c r="P10" s="12">
        <v>46026</v>
      </c>
      <c r="Q10" s="12">
        <v>46390</v>
      </c>
      <c r="R10" s="11">
        <v>50</v>
      </c>
      <c r="S10" s="11">
        <v>700000</v>
      </c>
      <c r="T10" s="11">
        <v>729</v>
      </c>
      <c r="U10" s="11">
        <v>27511</v>
      </c>
      <c r="V10" s="11">
        <v>28240</v>
      </c>
      <c r="W10" s="11">
        <v>29789</v>
      </c>
      <c r="X10" s="13">
        <v>0.38</v>
      </c>
      <c r="Y10" s="14">
        <f t="shared" si="0"/>
        <v>10731.2</v>
      </c>
      <c r="Z10" s="15">
        <v>0.02</v>
      </c>
      <c r="AA10" s="16">
        <f t="shared" si="1"/>
        <v>214.62400000000002</v>
      </c>
      <c r="AB10" s="16">
        <f t="shared" si="2"/>
        <v>10516.576000000001</v>
      </c>
      <c r="AC10" s="11"/>
    </row>
    <row r="11" spans="1:29" ht="15.75" x14ac:dyDescent="0.25">
      <c r="A11" s="10">
        <v>46025</v>
      </c>
      <c r="B11" s="11" t="s">
        <v>29</v>
      </c>
      <c r="C11" s="11" t="s">
        <v>107</v>
      </c>
      <c r="D11" s="11" t="s">
        <v>72</v>
      </c>
      <c r="E11" s="11" t="s">
        <v>45</v>
      </c>
      <c r="F11" s="11" t="s">
        <v>46</v>
      </c>
      <c r="G11" s="11" t="s">
        <v>108</v>
      </c>
      <c r="H11" s="11" t="s">
        <v>74</v>
      </c>
      <c r="I11" s="11" t="s">
        <v>75</v>
      </c>
      <c r="J11" s="11" t="s">
        <v>109</v>
      </c>
      <c r="K11" s="11" t="s">
        <v>110</v>
      </c>
      <c r="L11" s="11" t="s">
        <v>110</v>
      </c>
      <c r="M11" s="11" t="s">
        <v>62</v>
      </c>
      <c r="N11" s="11"/>
      <c r="O11" s="11" t="s">
        <v>111</v>
      </c>
      <c r="P11" s="12">
        <v>46026</v>
      </c>
      <c r="Q11" s="12">
        <v>46390</v>
      </c>
      <c r="R11" s="11">
        <v>20</v>
      </c>
      <c r="S11" s="11">
        <v>765000</v>
      </c>
      <c r="T11" s="11">
        <v>5039</v>
      </c>
      <c r="U11" s="11">
        <v>16474</v>
      </c>
      <c r="V11" s="11">
        <v>21513</v>
      </c>
      <c r="W11" s="11">
        <v>23299</v>
      </c>
      <c r="X11" s="13">
        <v>0.6</v>
      </c>
      <c r="Y11" s="14">
        <f t="shared" si="0"/>
        <v>12907.8</v>
      </c>
      <c r="Z11" s="15">
        <v>0.02</v>
      </c>
      <c r="AA11" s="16">
        <f t="shared" si="1"/>
        <v>258.15600000000001</v>
      </c>
      <c r="AB11" s="16">
        <f t="shared" si="2"/>
        <v>12649.643999999998</v>
      </c>
      <c r="AC11" s="11"/>
    </row>
    <row r="12" spans="1:29" ht="15.75" x14ac:dyDescent="0.25">
      <c r="A12" s="10">
        <v>46025</v>
      </c>
      <c r="B12" s="11" t="s">
        <v>29</v>
      </c>
      <c r="C12" s="11" t="s">
        <v>112</v>
      </c>
      <c r="D12" s="11" t="s">
        <v>94</v>
      </c>
      <c r="E12" s="11" t="s">
        <v>32</v>
      </c>
      <c r="F12" s="11" t="s">
        <v>33</v>
      </c>
      <c r="G12" s="11" t="s">
        <v>113</v>
      </c>
      <c r="H12" s="11" t="s">
        <v>74</v>
      </c>
      <c r="I12" s="11" t="s">
        <v>114</v>
      </c>
      <c r="J12" s="11" t="s">
        <v>97</v>
      </c>
      <c r="K12" s="11" t="s">
        <v>115</v>
      </c>
      <c r="L12" s="11" t="s">
        <v>38</v>
      </c>
      <c r="M12" s="11" t="s">
        <v>39</v>
      </c>
      <c r="N12" s="11" t="s">
        <v>40</v>
      </c>
      <c r="O12" s="11" t="s">
        <v>116</v>
      </c>
      <c r="P12" s="12">
        <v>46027</v>
      </c>
      <c r="Q12" s="12">
        <v>46391</v>
      </c>
      <c r="R12" s="11">
        <v>0</v>
      </c>
      <c r="S12" s="11">
        <v>0</v>
      </c>
      <c r="T12" s="11">
        <v>0</v>
      </c>
      <c r="U12" s="11">
        <v>7117</v>
      </c>
      <c r="V12" s="11">
        <v>7117</v>
      </c>
      <c r="W12" s="11">
        <v>8398</v>
      </c>
      <c r="X12" s="13">
        <v>0.53</v>
      </c>
      <c r="Y12" s="14">
        <f t="shared" si="0"/>
        <v>3772.01</v>
      </c>
      <c r="Z12" s="15">
        <v>0.02</v>
      </c>
      <c r="AA12" s="16">
        <f t="shared" si="1"/>
        <v>75.440200000000004</v>
      </c>
      <c r="AB12" s="16">
        <f t="shared" si="2"/>
        <v>3696.5698000000002</v>
      </c>
      <c r="AC12" s="11"/>
    </row>
    <row r="13" spans="1:29" ht="15.75" x14ac:dyDescent="0.25">
      <c r="A13" s="10">
        <v>46025</v>
      </c>
      <c r="B13" s="11" t="s">
        <v>29</v>
      </c>
      <c r="C13" s="11" t="s">
        <v>117</v>
      </c>
      <c r="D13" s="11" t="s">
        <v>31</v>
      </c>
      <c r="E13" s="11" t="s">
        <v>32</v>
      </c>
      <c r="F13" s="11" t="s">
        <v>118</v>
      </c>
      <c r="G13" s="11" t="s">
        <v>119</v>
      </c>
      <c r="H13" s="11" t="s">
        <v>120</v>
      </c>
      <c r="I13" s="11" t="s">
        <v>121</v>
      </c>
      <c r="J13" s="11" t="s">
        <v>122</v>
      </c>
      <c r="K13" s="11" t="s">
        <v>123</v>
      </c>
      <c r="L13" s="11" t="s">
        <v>38</v>
      </c>
      <c r="M13" s="11" t="s">
        <v>124</v>
      </c>
      <c r="N13" s="11" t="s">
        <v>125</v>
      </c>
      <c r="O13" s="11" t="s">
        <v>126</v>
      </c>
      <c r="P13" s="12">
        <v>46026</v>
      </c>
      <c r="Q13" s="12">
        <v>46390</v>
      </c>
      <c r="R13" s="11">
        <v>0</v>
      </c>
      <c r="S13" s="11">
        <v>0</v>
      </c>
      <c r="T13" s="11">
        <v>0</v>
      </c>
      <c r="U13" s="11">
        <v>4041</v>
      </c>
      <c r="V13" s="11">
        <v>4041</v>
      </c>
      <c r="W13" s="11">
        <v>4768</v>
      </c>
      <c r="X13" s="13">
        <v>0.47</v>
      </c>
      <c r="Y13" s="14">
        <f t="shared" si="0"/>
        <v>1899.27</v>
      </c>
      <c r="Z13" s="15">
        <v>0.02</v>
      </c>
      <c r="AA13" s="16">
        <f t="shared" si="1"/>
        <v>37.985399999999998</v>
      </c>
      <c r="AB13" s="16">
        <f t="shared" si="2"/>
        <v>1861.2846</v>
      </c>
      <c r="AC13" s="11"/>
    </row>
    <row r="14" spans="1:29" ht="15.75" x14ac:dyDescent="0.25">
      <c r="A14" s="10">
        <v>46025</v>
      </c>
      <c r="B14" s="11" t="s">
        <v>42</v>
      </c>
      <c r="C14" s="11" t="s">
        <v>127</v>
      </c>
      <c r="D14" s="11" t="s">
        <v>44</v>
      </c>
      <c r="E14" s="11" t="s">
        <v>45</v>
      </c>
      <c r="F14" s="11" t="s">
        <v>46</v>
      </c>
      <c r="G14" s="11" t="s">
        <v>128</v>
      </c>
      <c r="H14" s="11" t="s">
        <v>129</v>
      </c>
      <c r="I14" s="11" t="s">
        <v>130</v>
      </c>
      <c r="J14" s="11" t="s">
        <v>82</v>
      </c>
      <c r="K14" s="11" t="s">
        <v>83</v>
      </c>
      <c r="L14" s="11" t="s">
        <v>84</v>
      </c>
      <c r="M14" s="11" t="s">
        <v>62</v>
      </c>
      <c r="N14" s="11" t="s">
        <v>40</v>
      </c>
      <c r="O14" s="11" t="s">
        <v>131</v>
      </c>
      <c r="P14" s="12">
        <v>46027</v>
      </c>
      <c r="Q14" s="12">
        <v>46391</v>
      </c>
      <c r="R14" s="11">
        <v>45</v>
      </c>
      <c r="S14" s="11">
        <v>450000</v>
      </c>
      <c r="T14" s="11">
        <v>515</v>
      </c>
      <c r="U14" s="11">
        <v>27511</v>
      </c>
      <c r="V14" s="11">
        <v>28026</v>
      </c>
      <c r="W14" s="11">
        <v>29537</v>
      </c>
      <c r="X14" s="13">
        <v>0.38</v>
      </c>
      <c r="Y14" s="14">
        <f t="shared" si="0"/>
        <v>10649.880000000001</v>
      </c>
      <c r="Z14" s="15">
        <v>0.02</v>
      </c>
      <c r="AA14" s="16">
        <f t="shared" si="1"/>
        <v>212.99760000000003</v>
      </c>
      <c r="AB14" s="16">
        <f t="shared" si="2"/>
        <v>10436.8824</v>
      </c>
      <c r="AC14" s="11"/>
    </row>
    <row r="15" spans="1:29" ht="15.75" x14ac:dyDescent="0.25">
      <c r="A15" s="10">
        <v>46025</v>
      </c>
      <c r="B15" s="11" t="s">
        <v>42</v>
      </c>
      <c r="C15" s="11" t="s">
        <v>132</v>
      </c>
      <c r="D15" s="11" t="s">
        <v>44</v>
      </c>
      <c r="E15" s="11" t="s">
        <v>45</v>
      </c>
      <c r="F15" s="11" t="s">
        <v>46</v>
      </c>
      <c r="G15" s="11" t="s">
        <v>133</v>
      </c>
      <c r="H15" s="11" t="s">
        <v>129</v>
      </c>
      <c r="I15" s="11" t="s">
        <v>134</v>
      </c>
      <c r="J15" s="11">
        <v>2020</v>
      </c>
      <c r="K15" s="11">
        <v>5635</v>
      </c>
      <c r="L15" s="11">
        <v>18500</v>
      </c>
      <c r="M15" s="11">
        <v>1</v>
      </c>
      <c r="N15" s="11"/>
      <c r="O15" s="11" t="s">
        <v>135</v>
      </c>
      <c r="P15" s="12">
        <v>46025</v>
      </c>
      <c r="Q15" s="12">
        <v>46389</v>
      </c>
      <c r="R15" s="11">
        <v>0</v>
      </c>
      <c r="S15" s="11">
        <v>1900000</v>
      </c>
      <c r="T15" s="11">
        <v>4070</v>
      </c>
      <c r="U15" s="11">
        <v>35638</v>
      </c>
      <c r="V15" s="11">
        <v>39708</v>
      </c>
      <c r="W15" s="18">
        <v>42265</v>
      </c>
      <c r="X15" s="13">
        <v>0.33</v>
      </c>
      <c r="Y15" s="14">
        <f t="shared" si="0"/>
        <v>13103.640000000001</v>
      </c>
      <c r="Z15" s="15">
        <v>0.02</v>
      </c>
      <c r="AA15" s="16">
        <f t="shared" si="1"/>
        <v>262.07280000000003</v>
      </c>
      <c r="AB15" s="16">
        <f t="shared" si="2"/>
        <v>12841.567200000001</v>
      </c>
      <c r="AC15" s="11"/>
    </row>
    <row r="16" spans="1:29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20"/>
      <c r="X16" s="21"/>
      <c r="Y16" s="22">
        <f>SUM(Y2:Y15)</f>
        <v>131943.86000000002</v>
      </c>
      <c r="Z16" s="19"/>
      <c r="AA16" s="23" t="s">
        <v>136</v>
      </c>
      <c r="AB16" s="24">
        <f>SUM(AB2:AB15)</f>
        <v>129304.98280000001</v>
      </c>
      <c r="AC16" s="25" t="s">
        <v>137</v>
      </c>
    </row>
  </sheetData>
  <conditionalFormatting sqref="C2:C14">
    <cfRule type="duplicateValues" dxfId="1" priority="1"/>
  </conditionalFormatting>
  <conditionalFormatting sqref="G2:G14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2026-01-05T09:29:55Z</dcterms:created>
  <dcterms:modified xsi:type="dcterms:W3CDTF">2026-01-05T09:30:19Z</dcterms:modified>
</cp:coreProperties>
</file>