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FB02E7F-2D55-43DB-83A9-3F834B50582B}" xr6:coauthVersionLast="47" xr6:coauthVersionMax="47" xr10:uidLastSave="{00000000-0000-0000-0000-000000000000}"/>
  <bookViews>
    <workbookView xWindow="-120" yWindow="-120" windowWidth="24240" windowHeight="13020" xr2:uid="{5C78D4F6-7FC7-4493-9583-2FF6C5E23D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5" i="1" l="1"/>
  <c r="Y23" i="1"/>
  <c r="Y22" i="1"/>
  <c r="Y21" i="1"/>
  <c r="Y20" i="1"/>
  <c r="AA20" i="1" s="1"/>
  <c r="AB20" i="1" s="1"/>
  <c r="AA19" i="1"/>
  <c r="AB19" i="1" s="1"/>
  <c r="Y19" i="1"/>
  <c r="Y18" i="1"/>
  <c r="AA18" i="1" s="1"/>
  <c r="Y17" i="1"/>
  <c r="AA17" i="1" s="1"/>
  <c r="AB17" i="1" s="1"/>
  <c r="Y16" i="1"/>
  <c r="Y15" i="1"/>
  <c r="Y14" i="1"/>
  <c r="AA14" i="1" s="1"/>
  <c r="AB14" i="1" s="1"/>
  <c r="Y13" i="1"/>
  <c r="Y12" i="1"/>
  <c r="Y11" i="1"/>
  <c r="AA11" i="1" s="1"/>
  <c r="AB11" i="1" s="1"/>
  <c r="Y10" i="1"/>
  <c r="AA10" i="1" s="1"/>
  <c r="AB10" i="1" s="1"/>
  <c r="Y9" i="1"/>
  <c r="Y8" i="1"/>
  <c r="Y7" i="1"/>
  <c r="AA7" i="1" s="1"/>
  <c r="AB7" i="1" s="1"/>
  <c r="Y6" i="1"/>
  <c r="AA6" i="1" s="1"/>
  <c r="AB6" i="1" s="1"/>
  <c r="Y5" i="1"/>
  <c r="Y4" i="1"/>
  <c r="Y3" i="1"/>
  <c r="AA3" i="1" s="1"/>
  <c r="AB3" i="1" s="1"/>
  <c r="Y2" i="1"/>
  <c r="AA2" i="1" s="1"/>
  <c r="AB2" i="1" s="1"/>
  <c r="AB18" i="1" l="1"/>
  <c r="AA22" i="1"/>
  <c r="AB22" i="1" s="1"/>
  <c r="AA21" i="1"/>
  <c r="AB21" i="1" s="1"/>
  <c r="AB9" i="1"/>
  <c r="AA5" i="1"/>
  <c r="AB5" i="1" s="1"/>
  <c r="AA9" i="1"/>
  <c r="AA13" i="1"/>
  <c r="AB13" i="1" s="1"/>
  <c r="AA4" i="1"/>
  <c r="AB4" i="1" s="1"/>
  <c r="AA8" i="1"/>
  <c r="AB8" i="1" s="1"/>
  <c r="AA12" i="1"/>
  <c r="AB12" i="1" s="1"/>
  <c r="AA16" i="1"/>
  <c r="AB16" i="1" s="1"/>
  <c r="AA15" i="1"/>
  <c r="AB15" i="1" s="1"/>
</calcChain>
</file>

<file path=xl/sharedStrings.xml><?xml version="1.0" encoding="utf-8"?>
<sst xmlns="http://schemas.openxmlformats.org/spreadsheetml/2006/main" count="318" uniqueCount="175">
  <si>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</si>
  <si>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</si>
  <si>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</si>
  <si>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</si>
  <si>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</si>
  <si>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</si>
  <si>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</si>
  <si>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</si>
  <si>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</si>
  <si>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</si>
  <si>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</si>
  <si>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</si>
  <si>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</si>
  <si>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</si>
  <si>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</si>
  <si>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</si>
  <si>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</si>
  <si>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</si>
  <si>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</si>
  <si>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</si>
  <si>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</si>
  <si>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</si>
  <si>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</si>
  <si>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</si>
  <si>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</si>
  <si>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</si>
  <si>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</si>
  <si>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</si>
  <si>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</si>
  <si>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</si>
  <si>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SACHIN CHIMAJI JADHAVAR</t>
  </si>
  <si>
    <t>Royal Sundaram General Insurance Company Limited</t>
  </si>
  <si>
    <t>LIABILITY</t>
  </si>
  <si>
    <t>PRIVATE_CAR</t>
  </si>
  <si>
    <t>MH12CY9351</t>
  </si>
  <si>
    <t>MAHINDRA</t>
  </si>
  <si>
    <t>SCORPIO 2.6 SLX 2WD NON CRDE</t>
  </si>
  <si>
    <t>2005</t>
  </si>
  <si>
    <t>2609</t>
  </si>
  <si>
    <t>0</t>
  </si>
  <si>
    <t>7</t>
  </si>
  <si>
    <t>DIESEL</t>
  </si>
  <si>
    <t>VPT1062737000100</t>
  </si>
  <si>
    <t>MR SHEKH FATTU SHEKH BABA</t>
  </si>
  <si>
    <t>MH02BP9118</t>
  </si>
  <si>
    <t>MARUTI SUZUKI</t>
  </si>
  <si>
    <t>EECO 5 STR WITH AC + HTR BSIV</t>
  </si>
  <si>
    <t>2010</t>
  </si>
  <si>
    <t>1196</t>
  </si>
  <si>
    <t>5</t>
  </si>
  <si>
    <t>PETROL</t>
  </si>
  <si>
    <t>VPT1062732000100</t>
  </si>
  <si>
    <t>MR SUSHANT RAVASO HARAGE</t>
  </si>
  <si>
    <t>MH11Y0139</t>
  </si>
  <si>
    <t>BAJAJ/FORCE MOTORS</t>
  </si>
  <si>
    <t>TRAX CRUISER</t>
  </si>
  <si>
    <t>2003</t>
  </si>
  <si>
    <t>2596</t>
  </si>
  <si>
    <t>10</t>
  </si>
  <si>
    <t>VPT1062646000100</t>
  </si>
  <si>
    <t>MR BASAVRAJ MALLAPPA KORE</t>
  </si>
  <si>
    <t>PACKAGE</t>
  </si>
  <si>
    <t>MISC</t>
  </si>
  <si>
    <t>NEW</t>
  </si>
  <si>
    <t>ARJUN 555 DI</t>
  </si>
  <si>
    <t>2026</t>
  </si>
  <si>
    <t>VOC0684035000100</t>
  </si>
  <si>
    <t>Y</t>
  </si>
  <si>
    <t>MR MOLE GANAPATI SHAMRAO</t>
  </si>
  <si>
    <t>MH09GU3188</t>
  </si>
  <si>
    <t>2024</t>
  </si>
  <si>
    <t>VOC0684115000100</t>
  </si>
  <si>
    <t>MR AKBAR BAKASH SHAIKH</t>
  </si>
  <si>
    <t>MH10E8721</t>
  </si>
  <si>
    <t>TATA MOTORS LTD.</t>
  </si>
  <si>
    <t>SPACIO GOLD SA</t>
  </si>
  <si>
    <t>2006</t>
  </si>
  <si>
    <t>2956</t>
  </si>
  <si>
    <t>VPT1063732000100</t>
  </si>
  <si>
    <t>KAKASAHEB VINAYAK MOIN</t>
  </si>
  <si>
    <t>SBI General Insurance Company Limited</t>
  </si>
  <si>
    <t>GCV</t>
  </si>
  <si>
    <t>MH30L4247</t>
  </si>
  <si>
    <t>MAHINDRA &amp; MAHINDRA</t>
  </si>
  <si>
    <t>BOLERO CAMPER</t>
  </si>
  <si>
    <t>2880</t>
  </si>
  <si>
    <t>3</t>
  </si>
  <si>
    <t>POCMVGC0100637886</t>
  </si>
  <si>
    <t>SACHIN RAJARAM MORE</t>
  </si>
  <si>
    <t>MH09CA6827</t>
  </si>
  <si>
    <t>MAXX</t>
  </si>
  <si>
    <t>2012</t>
  </si>
  <si>
    <t>1800</t>
  </si>
  <si>
    <t>2</t>
  </si>
  <si>
    <t>POCMVGC0100636667</t>
  </si>
  <si>
    <t>MR ASHOK NAGNATH BARAGAJE</t>
  </si>
  <si>
    <t>MH12HD7297</t>
  </si>
  <si>
    <t>TATA LPT 2518</t>
  </si>
  <si>
    <t>2011</t>
  </si>
  <si>
    <t>28000</t>
  </si>
  <si>
    <t>VGC1469477000100</t>
  </si>
  <si>
    <t>MR MADHAV BAPURAO MIRKALE</t>
  </si>
  <si>
    <t>HDFC ERGO General Insurance Company Limited</t>
  </si>
  <si>
    <t>MH14HU2838</t>
  </si>
  <si>
    <t>BOLERO</t>
  </si>
  <si>
    <t>2019</t>
  </si>
  <si>
    <t>2670</t>
  </si>
  <si>
    <t>1</t>
  </si>
  <si>
    <t>2315208064960200000</t>
  </si>
  <si>
    <t>MR POPAT SITARAM ADAK</t>
  </si>
  <si>
    <t>MH14KQ2898</t>
  </si>
  <si>
    <t>2023</t>
  </si>
  <si>
    <t>3090</t>
  </si>
  <si>
    <t>2315208064866000000</t>
  </si>
  <si>
    <t>MR SHRIDHAR PANDURANG GADADE</t>
  </si>
  <si>
    <t>MH14BA2303</t>
  </si>
  <si>
    <t>GENERAL MOTORS</t>
  </si>
  <si>
    <t>TAVERA LT L1</t>
  </si>
  <si>
    <t>2008</t>
  </si>
  <si>
    <t>2499</t>
  </si>
  <si>
    <t>VPT0338017000104</t>
  </si>
  <si>
    <t>MR DNYANESHWAR KAUTIK PATIL</t>
  </si>
  <si>
    <t>MH19BG6089</t>
  </si>
  <si>
    <t>SWARAJ</t>
  </si>
  <si>
    <t>SWARAJ 744NX</t>
  </si>
  <si>
    <t>2014</t>
  </si>
  <si>
    <t>VOC0684107000100</t>
  </si>
  <si>
    <t>MR RAYCHAND ASHRUBA SHINGATE</t>
  </si>
  <si>
    <t>MH14EM6629</t>
  </si>
  <si>
    <t>ASHOK LEYLAND</t>
  </si>
  <si>
    <t>DOST</t>
  </si>
  <si>
    <t>2015</t>
  </si>
  <si>
    <t>2525</t>
  </si>
  <si>
    <t>2315208065293000000</t>
  </si>
  <si>
    <t>NARAYAN BAPUSO JADHAV</t>
  </si>
  <si>
    <t>MH09BC8238</t>
  </si>
  <si>
    <t>PIAGGIO</t>
  </si>
  <si>
    <t>APE CARGO</t>
  </si>
  <si>
    <t>975</t>
  </si>
  <si>
    <t>POCMVGC0100637793</t>
  </si>
  <si>
    <t>MRS MANISHA SATYAWAN RAMASANE</t>
  </si>
  <si>
    <t>MH55A0025</t>
  </si>
  <si>
    <t>ZOR GRAND PU BOV</t>
  </si>
  <si>
    <t>998</t>
  </si>
  <si>
    <t>ELECTRIC</t>
  </si>
  <si>
    <t>VGC1470394000100</t>
  </si>
  <si>
    <t>MR YASHWANT RAGHU KOLPE</t>
  </si>
  <si>
    <t>MH12QT3105</t>
  </si>
  <si>
    <t>SWARAJ 744 FE</t>
  </si>
  <si>
    <t>2018</t>
  </si>
  <si>
    <t>VOC0684143000100</t>
  </si>
  <si>
    <t>DNYANESHWAR ROHIDAS KORADE</t>
  </si>
  <si>
    <t>MH14JL3578</t>
  </si>
  <si>
    <t>MARUTI</t>
  </si>
  <si>
    <t>SUPER CARRY</t>
  </si>
  <si>
    <t>2021</t>
  </si>
  <si>
    <t>1600</t>
  </si>
  <si>
    <t>CNG</t>
  </si>
  <si>
    <t>POCMVGC0100639236</t>
  </si>
  <si>
    <t>AKSHAY BHIMRAO MAHADIK</t>
  </si>
  <si>
    <t>MH14JL7625</t>
  </si>
  <si>
    <t>TATA MOTORS</t>
  </si>
  <si>
    <t>INTRA</t>
  </si>
  <si>
    <t>2120</t>
  </si>
  <si>
    <t>POCMVGC0100639226</t>
  </si>
  <si>
    <t>SAVITA SAGAR KAMBLE</t>
  </si>
  <si>
    <t>MH14GC8026</t>
  </si>
  <si>
    <t>APE</t>
  </si>
  <si>
    <t>POCMVGC0100639221</t>
  </si>
  <si>
    <t>MR PARMESHWAR ABASAHEB GAPAT</t>
  </si>
  <si>
    <t>MH14HU3476</t>
  </si>
  <si>
    <t>2990</t>
  </si>
  <si>
    <t>2315208070821600000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</si>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</sst>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1" fillId="0" borderId="1" xfId="2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9" fontId="0" fillId="0" borderId="0" xfId="2" applyFont="1" applyAlignment="1">
      <alignment horizontal="center"/>
    </xf>
    <xf numFmtId="0" fontId="0" fillId="3" borderId="0" xfId="0" applyFill="1" applyAlignment="1">
      <alignment horizontal="center"/>
    </xf>
    <xf numFmtId="9" fontId="0" fillId="3" borderId="0" xfId="2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0" xfId="0" applyFill="1"/>
    <xf numFmtId="164" fontId="2" fillId="3" borderId="0" xfId="2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164" fontId="2" fillId="0" borderId="0" xfId="2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91DA6-26A6-4540-96CF-26267876CAE5}">
  <dimension ref="A1:AD25"/>
  <sheetViews>
    <sheetView tabSelected="1" topLeftCell="J4" workbookViewId="0">
      <selection activeCell="S15" sqref="S15"/>
    </sheetView>
  </sheetViews>
  <sheetFormatPr defaultRowHeight="15" x14ac:dyDescent="0.25"/>
  <cols>
    <col min="1" max="1" width="14.85546875" customWidth="1"/>
  </cols>
  <sheetData>
    <row r="1" spans="1:30" s="10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30" s="10" customFormat="1" ht="15.75" x14ac:dyDescent="0.25">
      <c r="A2" s="11">
        <v>46027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 t="s">
        <v>34</v>
      </c>
      <c r="H2" s="12" t="s">
        <v>35</v>
      </c>
      <c r="I2" s="12" t="s">
        <v>36</v>
      </c>
      <c r="J2" s="12" t="s">
        <v>37</v>
      </c>
      <c r="K2" s="12" t="s">
        <v>38</v>
      </c>
      <c r="L2" s="12" t="s">
        <v>39</v>
      </c>
      <c r="M2" s="12" t="s">
        <v>40</v>
      </c>
      <c r="N2" s="12" t="s">
        <v>41</v>
      </c>
      <c r="O2" s="12" t="s">
        <v>42</v>
      </c>
      <c r="P2" s="13">
        <v>46029</v>
      </c>
      <c r="Q2" s="13">
        <v>46393</v>
      </c>
      <c r="R2" s="12">
        <v>0</v>
      </c>
      <c r="S2" s="12">
        <v>0</v>
      </c>
      <c r="T2" s="12">
        <v>0</v>
      </c>
      <c r="U2" s="12">
        <v>7897</v>
      </c>
      <c r="V2" s="12">
        <v>7897</v>
      </c>
      <c r="W2" s="12">
        <v>9318</v>
      </c>
      <c r="X2" s="14">
        <v>0.45</v>
      </c>
      <c r="Y2" s="15">
        <f t="shared" ref="Y2:Y18" si="0">V2*X2</f>
        <v>3553.65</v>
      </c>
      <c r="Z2" s="16">
        <v>0.02</v>
      </c>
      <c r="AA2" s="17">
        <f t="shared" ref="AA2:AA18" si="1">Z2*Y2</f>
        <v>71.073000000000008</v>
      </c>
      <c r="AB2" s="17">
        <f t="shared" ref="AB2:AB18" si="2">Y2-AA2</f>
        <v>3482.5770000000002</v>
      </c>
      <c r="AC2" s="12"/>
      <c r="AD2" s="10">
        <v>47</v>
      </c>
    </row>
    <row r="3" spans="1:30" s="10" customFormat="1" ht="15.75" x14ac:dyDescent="0.25">
      <c r="A3" s="11">
        <v>46027</v>
      </c>
      <c r="B3" s="12" t="s">
        <v>29</v>
      </c>
      <c r="C3" s="12" t="s">
        <v>43</v>
      </c>
      <c r="D3" s="12" t="s">
        <v>31</v>
      </c>
      <c r="E3" s="12" t="s">
        <v>32</v>
      </c>
      <c r="F3" s="12" t="s">
        <v>33</v>
      </c>
      <c r="G3" s="12" t="s">
        <v>44</v>
      </c>
      <c r="H3" s="12" t="s">
        <v>45</v>
      </c>
      <c r="I3" s="12" t="s">
        <v>46</v>
      </c>
      <c r="J3" s="12" t="s">
        <v>47</v>
      </c>
      <c r="K3" s="12" t="s">
        <v>48</v>
      </c>
      <c r="L3" s="12" t="s">
        <v>39</v>
      </c>
      <c r="M3" s="12" t="s">
        <v>49</v>
      </c>
      <c r="N3" s="12" t="s">
        <v>50</v>
      </c>
      <c r="O3" s="12" t="s">
        <v>51</v>
      </c>
      <c r="P3" s="13">
        <v>46029</v>
      </c>
      <c r="Q3" s="13">
        <v>46393</v>
      </c>
      <c r="R3" s="12">
        <v>0</v>
      </c>
      <c r="S3" s="12">
        <v>0</v>
      </c>
      <c r="T3" s="12">
        <v>0</v>
      </c>
      <c r="U3" s="12">
        <v>4031</v>
      </c>
      <c r="V3" s="12">
        <v>4031</v>
      </c>
      <c r="W3" s="12">
        <v>4757</v>
      </c>
      <c r="X3" s="14">
        <v>0.4</v>
      </c>
      <c r="Y3" s="15">
        <f t="shared" si="0"/>
        <v>1612.4</v>
      </c>
      <c r="Z3" s="16">
        <v>0.02</v>
      </c>
      <c r="AA3" s="17">
        <f t="shared" si="1"/>
        <v>32.248000000000005</v>
      </c>
      <c r="AB3" s="17">
        <f t="shared" si="2"/>
        <v>1580.152</v>
      </c>
      <c r="AC3" s="12"/>
      <c r="AD3" s="10">
        <v>42</v>
      </c>
    </row>
    <row r="4" spans="1:30" s="10" customFormat="1" ht="15.75" x14ac:dyDescent="0.25">
      <c r="A4" s="11">
        <v>46027</v>
      </c>
      <c r="B4" s="12" t="s">
        <v>29</v>
      </c>
      <c r="C4" s="12" t="s">
        <v>52</v>
      </c>
      <c r="D4" s="12" t="s">
        <v>31</v>
      </c>
      <c r="E4" s="12" t="s">
        <v>32</v>
      </c>
      <c r="F4" s="12" t="s">
        <v>33</v>
      </c>
      <c r="G4" s="12" t="s">
        <v>53</v>
      </c>
      <c r="H4" s="12" t="s">
        <v>54</v>
      </c>
      <c r="I4" s="12" t="s">
        <v>55</v>
      </c>
      <c r="J4" s="12" t="s">
        <v>56</v>
      </c>
      <c r="K4" s="12" t="s">
        <v>57</v>
      </c>
      <c r="L4" s="12" t="s">
        <v>39</v>
      </c>
      <c r="M4" s="12" t="s">
        <v>58</v>
      </c>
      <c r="N4" s="12" t="s">
        <v>41</v>
      </c>
      <c r="O4" s="12" t="s">
        <v>59</v>
      </c>
      <c r="P4" s="13">
        <v>46029</v>
      </c>
      <c r="Q4" s="13">
        <v>46393</v>
      </c>
      <c r="R4" s="12">
        <v>0</v>
      </c>
      <c r="S4" s="12">
        <v>0</v>
      </c>
      <c r="T4" s="12">
        <v>0</v>
      </c>
      <c r="U4" s="12">
        <v>8212</v>
      </c>
      <c r="V4" s="12">
        <v>8212</v>
      </c>
      <c r="W4" s="12">
        <v>9690</v>
      </c>
      <c r="X4" s="14">
        <v>0.35</v>
      </c>
      <c r="Y4" s="15">
        <f t="shared" si="0"/>
        <v>2874.2</v>
      </c>
      <c r="Z4" s="16">
        <v>0.02</v>
      </c>
      <c r="AA4" s="17">
        <f t="shared" si="1"/>
        <v>57.483999999999995</v>
      </c>
      <c r="AB4" s="17">
        <f t="shared" si="2"/>
        <v>2816.7159999999999</v>
      </c>
      <c r="AC4" s="12"/>
      <c r="AD4" s="10">
        <v>37</v>
      </c>
    </row>
    <row r="5" spans="1:30" s="10" customFormat="1" ht="15.75" x14ac:dyDescent="0.25">
      <c r="A5" s="11">
        <v>46027</v>
      </c>
      <c r="B5" s="12" t="s">
        <v>29</v>
      </c>
      <c r="C5" s="12" t="s">
        <v>60</v>
      </c>
      <c r="D5" s="12" t="s">
        <v>31</v>
      </c>
      <c r="E5" s="12" t="s">
        <v>61</v>
      </c>
      <c r="F5" s="12" t="s">
        <v>62</v>
      </c>
      <c r="G5" s="12" t="s">
        <v>63</v>
      </c>
      <c r="H5" s="12" t="s">
        <v>35</v>
      </c>
      <c r="I5" s="12" t="s">
        <v>64</v>
      </c>
      <c r="J5" s="12" t="s">
        <v>65</v>
      </c>
      <c r="K5" s="12" t="s">
        <v>39</v>
      </c>
      <c r="L5" s="12" t="s">
        <v>39</v>
      </c>
      <c r="M5" s="12"/>
      <c r="N5" s="12" t="s">
        <v>41</v>
      </c>
      <c r="O5" s="12" t="s">
        <v>66</v>
      </c>
      <c r="P5" s="13">
        <v>46027</v>
      </c>
      <c r="Q5" s="13">
        <v>46391</v>
      </c>
      <c r="R5" s="12">
        <v>0</v>
      </c>
      <c r="S5" s="12">
        <v>650000</v>
      </c>
      <c r="T5" s="12">
        <v>1334</v>
      </c>
      <c r="U5" s="12">
        <v>7632</v>
      </c>
      <c r="V5" s="12">
        <v>8966</v>
      </c>
      <c r="W5" s="12">
        <v>10580</v>
      </c>
      <c r="X5" s="18">
        <v>0.53</v>
      </c>
      <c r="Y5" s="15">
        <f t="shared" si="0"/>
        <v>4751.9800000000005</v>
      </c>
      <c r="Z5" s="16">
        <v>0.02</v>
      </c>
      <c r="AA5" s="17">
        <f t="shared" si="1"/>
        <v>95.039600000000007</v>
      </c>
      <c r="AB5" s="17">
        <f t="shared" si="2"/>
        <v>4656.9404000000004</v>
      </c>
      <c r="AC5" s="12"/>
      <c r="AD5" s="10" t="s">
        <v>67</v>
      </c>
    </row>
    <row r="6" spans="1:30" s="10" customFormat="1" ht="15.75" x14ac:dyDescent="0.25">
      <c r="A6" s="11">
        <v>46028</v>
      </c>
      <c r="B6" s="12" t="s">
        <v>29</v>
      </c>
      <c r="C6" s="12" t="s">
        <v>68</v>
      </c>
      <c r="D6" s="12" t="s">
        <v>31</v>
      </c>
      <c r="E6" s="12" t="s">
        <v>61</v>
      </c>
      <c r="F6" s="12" t="s">
        <v>62</v>
      </c>
      <c r="G6" s="12" t="s">
        <v>69</v>
      </c>
      <c r="H6" s="12" t="s">
        <v>35</v>
      </c>
      <c r="I6" s="12" t="s">
        <v>64</v>
      </c>
      <c r="J6" s="12" t="s">
        <v>70</v>
      </c>
      <c r="K6" s="12" t="s">
        <v>39</v>
      </c>
      <c r="L6" s="12" t="s">
        <v>39</v>
      </c>
      <c r="M6" s="12"/>
      <c r="N6" s="12" t="s">
        <v>41</v>
      </c>
      <c r="O6" s="12" t="s">
        <v>71</v>
      </c>
      <c r="P6" s="13">
        <v>46030</v>
      </c>
      <c r="Q6" s="13">
        <v>46394</v>
      </c>
      <c r="R6" s="12">
        <v>0</v>
      </c>
      <c r="S6" s="12">
        <v>500000</v>
      </c>
      <c r="T6" s="12">
        <v>1026</v>
      </c>
      <c r="U6" s="12">
        <v>7632</v>
      </c>
      <c r="V6" s="12">
        <v>8658</v>
      </c>
      <c r="W6" s="12">
        <v>10216</v>
      </c>
      <c r="X6" s="14">
        <v>0.53</v>
      </c>
      <c r="Y6" s="15">
        <f t="shared" si="0"/>
        <v>4588.74</v>
      </c>
      <c r="Z6" s="16">
        <v>0.02</v>
      </c>
      <c r="AA6" s="17">
        <f t="shared" si="1"/>
        <v>91.774799999999999</v>
      </c>
      <c r="AB6" s="17">
        <f t="shared" si="2"/>
        <v>4496.9651999999996</v>
      </c>
      <c r="AC6" s="12"/>
      <c r="AD6" s="10" t="s">
        <v>67</v>
      </c>
    </row>
    <row r="7" spans="1:30" s="10" customFormat="1" ht="15.75" x14ac:dyDescent="0.25">
      <c r="A7" s="11">
        <v>46028</v>
      </c>
      <c r="B7" s="12" t="s">
        <v>29</v>
      </c>
      <c r="C7" s="12" t="s">
        <v>72</v>
      </c>
      <c r="D7" s="12" t="s">
        <v>31</v>
      </c>
      <c r="E7" s="12" t="s">
        <v>32</v>
      </c>
      <c r="F7" s="12" t="s">
        <v>33</v>
      </c>
      <c r="G7" s="12" t="s">
        <v>73</v>
      </c>
      <c r="H7" s="12" t="s">
        <v>74</v>
      </c>
      <c r="I7" s="12" t="s">
        <v>75</v>
      </c>
      <c r="J7" s="12" t="s">
        <v>76</v>
      </c>
      <c r="K7" s="12" t="s">
        <v>77</v>
      </c>
      <c r="L7" s="12" t="s">
        <v>39</v>
      </c>
      <c r="M7" s="12" t="s">
        <v>58</v>
      </c>
      <c r="N7" s="12" t="s">
        <v>41</v>
      </c>
      <c r="O7" s="12" t="s">
        <v>78</v>
      </c>
      <c r="P7" s="13">
        <v>46030</v>
      </c>
      <c r="Q7" s="13">
        <v>46394</v>
      </c>
      <c r="R7" s="12">
        <v>0</v>
      </c>
      <c r="S7" s="12">
        <v>0</v>
      </c>
      <c r="T7" s="12">
        <v>0</v>
      </c>
      <c r="U7" s="12">
        <v>8762</v>
      </c>
      <c r="V7" s="12">
        <v>8762</v>
      </c>
      <c r="W7" s="12">
        <v>10339</v>
      </c>
      <c r="X7" s="14">
        <v>0.35</v>
      </c>
      <c r="Y7" s="15">
        <f t="shared" si="0"/>
        <v>3066.7</v>
      </c>
      <c r="Z7" s="16">
        <v>0.02</v>
      </c>
      <c r="AA7" s="17">
        <f t="shared" si="1"/>
        <v>61.333999999999996</v>
      </c>
      <c r="AB7" s="17">
        <f t="shared" si="2"/>
        <v>3005.366</v>
      </c>
      <c r="AC7" s="12"/>
    </row>
    <row r="8" spans="1:30" s="10" customFormat="1" ht="15.75" x14ac:dyDescent="0.25">
      <c r="A8" s="11">
        <v>46028</v>
      </c>
      <c r="B8" s="12" t="s">
        <v>29</v>
      </c>
      <c r="C8" s="12" t="s">
        <v>79</v>
      </c>
      <c r="D8" s="12" t="s">
        <v>80</v>
      </c>
      <c r="E8" s="12" t="s">
        <v>32</v>
      </c>
      <c r="F8" s="12" t="s">
        <v>81</v>
      </c>
      <c r="G8" s="12" t="s">
        <v>82</v>
      </c>
      <c r="H8" s="12" t="s">
        <v>83</v>
      </c>
      <c r="I8" s="12" t="s">
        <v>84</v>
      </c>
      <c r="J8" s="12" t="s">
        <v>47</v>
      </c>
      <c r="K8" s="12" t="s">
        <v>39</v>
      </c>
      <c r="L8" s="12" t="s">
        <v>85</v>
      </c>
      <c r="M8" s="12" t="s">
        <v>86</v>
      </c>
      <c r="N8" s="12" t="s">
        <v>41</v>
      </c>
      <c r="O8" s="12" t="s">
        <v>87</v>
      </c>
      <c r="P8" s="13">
        <v>46029</v>
      </c>
      <c r="Q8" s="13">
        <v>46393</v>
      </c>
      <c r="R8" s="12">
        <v>0</v>
      </c>
      <c r="S8" s="12">
        <v>0</v>
      </c>
      <c r="T8" s="12">
        <v>0</v>
      </c>
      <c r="U8" s="12">
        <v>16474</v>
      </c>
      <c r="V8" s="12">
        <v>16474</v>
      </c>
      <c r="W8" s="12">
        <v>17353</v>
      </c>
      <c r="X8" s="14">
        <v>0.47</v>
      </c>
      <c r="Y8" s="15">
        <f t="shared" si="0"/>
        <v>7742.78</v>
      </c>
      <c r="Z8" s="16">
        <v>0.02</v>
      </c>
      <c r="AA8" s="17">
        <f t="shared" si="1"/>
        <v>154.85560000000001</v>
      </c>
      <c r="AB8" s="17">
        <f t="shared" si="2"/>
        <v>7587.9243999999999</v>
      </c>
      <c r="AC8" s="12"/>
      <c r="AD8" s="10">
        <v>49</v>
      </c>
    </row>
    <row r="9" spans="1:30" s="10" customFormat="1" ht="15.75" x14ac:dyDescent="0.25">
      <c r="A9" s="11">
        <v>46028</v>
      </c>
      <c r="B9" s="12" t="s">
        <v>29</v>
      </c>
      <c r="C9" s="12" t="s">
        <v>88</v>
      </c>
      <c r="D9" s="12" t="s">
        <v>80</v>
      </c>
      <c r="E9" s="12" t="s">
        <v>32</v>
      </c>
      <c r="F9" s="12" t="s">
        <v>81</v>
      </c>
      <c r="G9" s="12" t="s">
        <v>89</v>
      </c>
      <c r="H9" s="12" t="s">
        <v>83</v>
      </c>
      <c r="I9" s="12" t="s">
        <v>90</v>
      </c>
      <c r="J9" s="12" t="s">
        <v>91</v>
      </c>
      <c r="K9" s="12" t="s">
        <v>39</v>
      </c>
      <c r="L9" s="12" t="s">
        <v>92</v>
      </c>
      <c r="M9" s="12" t="s">
        <v>93</v>
      </c>
      <c r="N9" s="12" t="s">
        <v>41</v>
      </c>
      <c r="O9" s="12" t="s">
        <v>94</v>
      </c>
      <c r="P9" s="13">
        <v>46029</v>
      </c>
      <c r="Q9" s="13">
        <v>46393</v>
      </c>
      <c r="R9" s="12">
        <v>0</v>
      </c>
      <c r="S9" s="12">
        <v>0</v>
      </c>
      <c r="T9" s="12">
        <v>0</v>
      </c>
      <c r="U9" s="12">
        <v>16474</v>
      </c>
      <c r="V9" s="12">
        <v>16474</v>
      </c>
      <c r="W9" s="12">
        <v>17353</v>
      </c>
      <c r="X9" s="14">
        <v>0.66</v>
      </c>
      <c r="Y9" s="15">
        <f t="shared" si="0"/>
        <v>10872.84</v>
      </c>
      <c r="Z9" s="16">
        <v>0.02</v>
      </c>
      <c r="AA9" s="17">
        <f t="shared" si="1"/>
        <v>217.45680000000002</v>
      </c>
      <c r="AB9" s="17">
        <f t="shared" si="2"/>
        <v>10655.3832</v>
      </c>
      <c r="AC9" s="12"/>
      <c r="AD9" s="10">
        <v>69</v>
      </c>
    </row>
    <row r="10" spans="1:30" s="10" customFormat="1" ht="15.75" x14ac:dyDescent="0.25">
      <c r="A10" s="11">
        <v>46028</v>
      </c>
      <c r="B10" s="12" t="s">
        <v>29</v>
      </c>
      <c r="C10" s="12" t="s">
        <v>95</v>
      </c>
      <c r="D10" s="12" t="s">
        <v>31</v>
      </c>
      <c r="E10" s="12" t="s">
        <v>61</v>
      </c>
      <c r="F10" s="12" t="s">
        <v>81</v>
      </c>
      <c r="G10" s="12" t="s">
        <v>96</v>
      </c>
      <c r="H10" s="12" t="s">
        <v>74</v>
      </c>
      <c r="I10" s="12" t="s">
        <v>97</v>
      </c>
      <c r="J10" s="12" t="s">
        <v>98</v>
      </c>
      <c r="K10" s="12" t="s">
        <v>39</v>
      </c>
      <c r="L10" s="12" t="s">
        <v>99</v>
      </c>
      <c r="M10" s="12"/>
      <c r="N10" s="12" t="s">
        <v>41</v>
      </c>
      <c r="O10" s="12" t="s">
        <v>100</v>
      </c>
      <c r="P10" s="13">
        <v>46029</v>
      </c>
      <c r="Q10" s="13">
        <v>46393</v>
      </c>
      <c r="R10" s="12">
        <v>35</v>
      </c>
      <c r="S10" s="12">
        <v>750000</v>
      </c>
      <c r="T10" s="12">
        <v>1339</v>
      </c>
      <c r="U10" s="12">
        <v>44365</v>
      </c>
      <c r="V10" s="12">
        <v>45704</v>
      </c>
      <c r="W10" s="12">
        <v>48217</v>
      </c>
      <c r="X10" s="14">
        <v>0.38</v>
      </c>
      <c r="Y10" s="15">
        <f t="shared" si="0"/>
        <v>17367.52</v>
      </c>
      <c r="Z10" s="16">
        <v>0.02</v>
      </c>
      <c r="AA10" s="17">
        <f t="shared" si="1"/>
        <v>347.35040000000004</v>
      </c>
      <c r="AB10" s="17">
        <f t="shared" si="2"/>
        <v>17020.169600000001</v>
      </c>
      <c r="AC10" s="12"/>
      <c r="AD10" s="10">
        <v>40</v>
      </c>
    </row>
    <row r="11" spans="1:30" s="10" customFormat="1" ht="15.75" x14ac:dyDescent="0.25">
      <c r="A11" s="11">
        <v>46028</v>
      </c>
      <c r="B11" s="12" t="s">
        <v>29</v>
      </c>
      <c r="C11" s="12" t="s">
        <v>101</v>
      </c>
      <c r="D11" s="12" t="s">
        <v>102</v>
      </c>
      <c r="E11" s="12" t="s">
        <v>61</v>
      </c>
      <c r="F11" s="12" t="s">
        <v>81</v>
      </c>
      <c r="G11" s="12" t="s">
        <v>103</v>
      </c>
      <c r="H11" s="12" t="s">
        <v>35</v>
      </c>
      <c r="I11" s="12" t="s">
        <v>104</v>
      </c>
      <c r="J11" s="12" t="s">
        <v>105</v>
      </c>
      <c r="K11" s="12" t="s">
        <v>106</v>
      </c>
      <c r="L11" s="12" t="s">
        <v>106</v>
      </c>
      <c r="M11" s="12" t="s">
        <v>107</v>
      </c>
      <c r="N11" s="12"/>
      <c r="O11" s="12" t="s">
        <v>108</v>
      </c>
      <c r="P11" s="13">
        <v>46029</v>
      </c>
      <c r="Q11" s="13">
        <v>46393</v>
      </c>
      <c r="R11" s="12">
        <v>20</v>
      </c>
      <c r="S11" s="12">
        <v>360000</v>
      </c>
      <c r="T11" s="12">
        <v>586</v>
      </c>
      <c r="U11" s="12">
        <v>16474</v>
      </c>
      <c r="V11" s="12">
        <v>17060</v>
      </c>
      <c r="W11" s="12">
        <v>18044</v>
      </c>
      <c r="X11" s="14">
        <v>0.6</v>
      </c>
      <c r="Y11" s="15">
        <f t="shared" si="0"/>
        <v>10236</v>
      </c>
      <c r="Z11" s="16">
        <v>0.02</v>
      </c>
      <c r="AA11" s="17">
        <f t="shared" si="1"/>
        <v>204.72</v>
      </c>
      <c r="AB11" s="17">
        <f t="shared" si="2"/>
        <v>10031.280000000001</v>
      </c>
      <c r="AC11" s="12"/>
    </row>
    <row r="12" spans="1:30" s="10" customFormat="1" ht="15.75" x14ac:dyDescent="0.25">
      <c r="A12" s="11">
        <v>46028</v>
      </c>
      <c r="B12" s="12" t="s">
        <v>29</v>
      </c>
      <c r="C12" s="12" t="s">
        <v>109</v>
      </c>
      <c r="D12" s="12" t="s">
        <v>102</v>
      </c>
      <c r="E12" s="12" t="s">
        <v>61</v>
      </c>
      <c r="F12" s="12" t="s">
        <v>81</v>
      </c>
      <c r="G12" s="12" t="s">
        <v>110</v>
      </c>
      <c r="H12" s="12" t="s">
        <v>35</v>
      </c>
      <c r="I12" s="12" t="s">
        <v>104</v>
      </c>
      <c r="J12" s="12" t="s">
        <v>111</v>
      </c>
      <c r="K12" s="12" t="s">
        <v>112</v>
      </c>
      <c r="L12" s="12" t="s">
        <v>112</v>
      </c>
      <c r="M12" s="12" t="s">
        <v>107</v>
      </c>
      <c r="N12" s="12"/>
      <c r="O12" s="12" t="s">
        <v>113</v>
      </c>
      <c r="P12" s="13">
        <v>46039</v>
      </c>
      <c r="Q12" s="13">
        <v>46403</v>
      </c>
      <c r="R12" s="12">
        <v>35</v>
      </c>
      <c r="S12" s="12">
        <v>613690</v>
      </c>
      <c r="T12" s="12">
        <v>792</v>
      </c>
      <c r="U12" s="12">
        <v>16474</v>
      </c>
      <c r="V12" s="12">
        <v>17266</v>
      </c>
      <c r="W12" s="12">
        <v>18288</v>
      </c>
      <c r="X12" s="14">
        <v>0.6</v>
      </c>
      <c r="Y12" s="15">
        <f t="shared" si="0"/>
        <v>10359.6</v>
      </c>
      <c r="Z12" s="16">
        <v>0.02</v>
      </c>
      <c r="AA12" s="17">
        <f t="shared" si="1"/>
        <v>207.19200000000001</v>
      </c>
      <c r="AB12" s="17">
        <f t="shared" si="2"/>
        <v>10152.407999999999</v>
      </c>
      <c r="AC12" s="12"/>
    </row>
    <row r="13" spans="1:30" s="10" customFormat="1" ht="15.75" x14ac:dyDescent="0.25">
      <c r="A13" s="11">
        <v>46028</v>
      </c>
      <c r="B13" s="12" t="s">
        <v>29</v>
      </c>
      <c r="C13" s="12" t="s">
        <v>114</v>
      </c>
      <c r="D13" s="12" t="s">
        <v>31</v>
      </c>
      <c r="E13" s="12" t="s">
        <v>32</v>
      </c>
      <c r="F13" s="12" t="s">
        <v>33</v>
      </c>
      <c r="G13" s="12" t="s">
        <v>115</v>
      </c>
      <c r="H13" s="12" t="s">
        <v>116</v>
      </c>
      <c r="I13" s="12" t="s">
        <v>117</v>
      </c>
      <c r="J13" s="12" t="s">
        <v>118</v>
      </c>
      <c r="K13" s="12" t="s">
        <v>119</v>
      </c>
      <c r="L13" s="12" t="s">
        <v>39</v>
      </c>
      <c r="M13" s="12" t="s">
        <v>40</v>
      </c>
      <c r="N13" s="12" t="s">
        <v>41</v>
      </c>
      <c r="O13" s="12" t="s">
        <v>120</v>
      </c>
      <c r="P13" s="13">
        <v>46030</v>
      </c>
      <c r="Q13" s="13">
        <v>46394</v>
      </c>
      <c r="R13" s="12">
        <v>0</v>
      </c>
      <c r="S13" s="12">
        <v>0</v>
      </c>
      <c r="T13" s="12">
        <v>0</v>
      </c>
      <c r="U13" s="12">
        <v>8562</v>
      </c>
      <c r="V13" s="12">
        <v>8562</v>
      </c>
      <c r="W13" s="12">
        <v>10103</v>
      </c>
      <c r="X13" s="14">
        <v>0.45</v>
      </c>
      <c r="Y13" s="15">
        <f t="shared" si="0"/>
        <v>3852.9</v>
      </c>
      <c r="Z13" s="16">
        <v>0.02</v>
      </c>
      <c r="AA13" s="17">
        <f t="shared" si="1"/>
        <v>77.058000000000007</v>
      </c>
      <c r="AB13" s="17">
        <f t="shared" si="2"/>
        <v>3775.8420000000001</v>
      </c>
      <c r="AC13" s="12"/>
    </row>
    <row r="14" spans="1:30" s="10" customFormat="1" ht="15.75" x14ac:dyDescent="0.25">
      <c r="A14" s="11">
        <v>46028</v>
      </c>
      <c r="B14" s="12" t="s">
        <v>29</v>
      </c>
      <c r="C14" s="12" t="s">
        <v>121</v>
      </c>
      <c r="D14" s="12" t="s">
        <v>31</v>
      </c>
      <c r="E14" s="12" t="s">
        <v>61</v>
      </c>
      <c r="F14" s="12" t="s">
        <v>62</v>
      </c>
      <c r="G14" s="12" t="s">
        <v>122</v>
      </c>
      <c r="H14" s="12" t="s">
        <v>123</v>
      </c>
      <c r="I14" s="12" t="s">
        <v>124</v>
      </c>
      <c r="J14" s="12" t="s">
        <v>125</v>
      </c>
      <c r="K14" s="12" t="s">
        <v>39</v>
      </c>
      <c r="L14" s="12" t="s">
        <v>39</v>
      </c>
      <c r="M14" s="12"/>
      <c r="N14" s="12" t="s">
        <v>41</v>
      </c>
      <c r="O14" s="12" t="s">
        <v>126</v>
      </c>
      <c r="P14" s="13">
        <v>46029</v>
      </c>
      <c r="Q14" s="13">
        <v>46393</v>
      </c>
      <c r="R14" s="12">
        <v>0</v>
      </c>
      <c r="S14" s="12">
        <v>157714</v>
      </c>
      <c r="T14" s="12">
        <v>340</v>
      </c>
      <c r="U14" s="12">
        <v>7317</v>
      </c>
      <c r="V14" s="12">
        <v>7657</v>
      </c>
      <c r="W14" s="12">
        <v>9035</v>
      </c>
      <c r="X14" s="14">
        <v>0.53</v>
      </c>
      <c r="Y14" s="15">
        <f t="shared" si="0"/>
        <v>4058.21</v>
      </c>
      <c r="Z14" s="16">
        <v>0.02</v>
      </c>
      <c r="AA14" s="17">
        <f t="shared" si="1"/>
        <v>81.164200000000008</v>
      </c>
      <c r="AB14" s="17">
        <f t="shared" si="2"/>
        <v>3977.0457999999999</v>
      </c>
      <c r="AC14" s="12"/>
      <c r="AD14" s="10" t="s">
        <v>67</v>
      </c>
    </row>
    <row r="15" spans="1:30" s="10" customFormat="1" ht="15.75" x14ac:dyDescent="0.25">
      <c r="A15" s="11">
        <v>46028</v>
      </c>
      <c r="B15" s="12" t="s">
        <v>29</v>
      </c>
      <c r="C15" s="12" t="s">
        <v>127</v>
      </c>
      <c r="D15" s="12" t="s">
        <v>102</v>
      </c>
      <c r="E15" s="12" t="s">
        <v>61</v>
      </c>
      <c r="F15" s="12" t="s">
        <v>81</v>
      </c>
      <c r="G15" s="12" t="s">
        <v>128</v>
      </c>
      <c r="H15" s="12" t="s">
        <v>129</v>
      </c>
      <c r="I15" s="12" t="s">
        <v>130</v>
      </c>
      <c r="J15" s="12" t="s">
        <v>131</v>
      </c>
      <c r="K15" s="12" t="s">
        <v>132</v>
      </c>
      <c r="L15" s="12" t="s">
        <v>132</v>
      </c>
      <c r="M15" s="12" t="s">
        <v>93</v>
      </c>
      <c r="N15" s="12"/>
      <c r="O15" s="12" t="s">
        <v>133</v>
      </c>
      <c r="P15" s="13">
        <v>46028</v>
      </c>
      <c r="Q15" s="13">
        <v>46392</v>
      </c>
      <c r="R15" s="12">
        <v>50</v>
      </c>
      <c r="S15" s="12">
        <v>250000</v>
      </c>
      <c r="T15" s="12">
        <v>261</v>
      </c>
      <c r="U15" s="12">
        <v>16474</v>
      </c>
      <c r="V15" s="12">
        <v>16735</v>
      </c>
      <c r="W15" s="12">
        <v>17661</v>
      </c>
      <c r="X15" s="14">
        <v>0.6</v>
      </c>
      <c r="Y15" s="15">
        <f t="shared" si="0"/>
        <v>10041</v>
      </c>
      <c r="Z15" s="16">
        <v>0.02</v>
      </c>
      <c r="AA15" s="17">
        <f t="shared" si="1"/>
        <v>200.82</v>
      </c>
      <c r="AB15" s="17">
        <f t="shared" si="2"/>
        <v>9840.18</v>
      </c>
      <c r="AC15" s="12"/>
    </row>
    <row r="16" spans="1:30" s="10" customFormat="1" ht="15.75" x14ac:dyDescent="0.25">
      <c r="A16" s="11">
        <v>46028</v>
      </c>
      <c r="B16" s="12" t="s">
        <v>29</v>
      </c>
      <c r="C16" s="12" t="s">
        <v>134</v>
      </c>
      <c r="D16" s="12" t="s">
        <v>80</v>
      </c>
      <c r="E16" s="12" t="s">
        <v>32</v>
      </c>
      <c r="F16" s="12" t="s">
        <v>81</v>
      </c>
      <c r="G16" s="12" t="s">
        <v>135</v>
      </c>
      <c r="H16" s="12" t="s">
        <v>136</v>
      </c>
      <c r="I16" s="12" t="s">
        <v>137</v>
      </c>
      <c r="J16" s="12" t="s">
        <v>98</v>
      </c>
      <c r="K16" s="12" t="s">
        <v>39</v>
      </c>
      <c r="L16" s="12" t="s">
        <v>138</v>
      </c>
      <c r="M16" s="12" t="s">
        <v>93</v>
      </c>
      <c r="N16" s="12" t="s">
        <v>41</v>
      </c>
      <c r="O16" s="12" t="s">
        <v>139</v>
      </c>
      <c r="P16" s="13">
        <v>46029</v>
      </c>
      <c r="Q16" s="13">
        <v>46393</v>
      </c>
      <c r="R16" s="12">
        <v>0</v>
      </c>
      <c r="S16" s="12">
        <v>0</v>
      </c>
      <c r="T16" s="12">
        <v>0</v>
      </c>
      <c r="U16" s="12">
        <v>4542</v>
      </c>
      <c r="V16" s="12">
        <v>4542</v>
      </c>
      <c r="W16" s="12">
        <v>4776</v>
      </c>
      <c r="X16" s="19">
        <v>0.51500000000000001</v>
      </c>
      <c r="Y16" s="15">
        <f t="shared" si="0"/>
        <v>2339.13</v>
      </c>
      <c r="Z16" s="16">
        <v>0.02</v>
      </c>
      <c r="AA16" s="17">
        <f t="shared" si="1"/>
        <v>46.782600000000002</v>
      </c>
      <c r="AB16" s="17">
        <f t="shared" si="2"/>
        <v>2292.3474000000001</v>
      </c>
      <c r="AC16" s="12"/>
      <c r="AD16" s="10">
        <v>53.5</v>
      </c>
    </row>
    <row r="17" spans="1:30" s="10" customFormat="1" ht="15.75" x14ac:dyDescent="0.25">
      <c r="A17" s="11">
        <v>46028</v>
      </c>
      <c r="B17" s="12" t="s">
        <v>29</v>
      </c>
      <c r="C17" s="12" t="s">
        <v>140</v>
      </c>
      <c r="D17" s="12" t="s">
        <v>31</v>
      </c>
      <c r="E17" s="12" t="s">
        <v>61</v>
      </c>
      <c r="F17" s="12" t="s">
        <v>81</v>
      </c>
      <c r="G17" s="12" t="s">
        <v>141</v>
      </c>
      <c r="H17" s="12" t="s">
        <v>35</v>
      </c>
      <c r="I17" s="12" t="s">
        <v>142</v>
      </c>
      <c r="J17" s="12" t="s">
        <v>70</v>
      </c>
      <c r="K17" s="12"/>
      <c r="L17" s="12" t="s">
        <v>143</v>
      </c>
      <c r="M17" s="12"/>
      <c r="N17" s="12" t="s">
        <v>144</v>
      </c>
      <c r="O17" s="12" t="s">
        <v>145</v>
      </c>
      <c r="P17" s="13">
        <v>46030</v>
      </c>
      <c r="Q17" s="13">
        <v>46394</v>
      </c>
      <c r="R17" s="12">
        <v>0</v>
      </c>
      <c r="S17" s="12">
        <v>473856</v>
      </c>
      <c r="T17" s="12">
        <v>3627</v>
      </c>
      <c r="U17" s="12">
        <v>3504</v>
      </c>
      <c r="V17" s="12">
        <v>7131</v>
      </c>
      <c r="W17" s="12">
        <v>8007</v>
      </c>
      <c r="X17" s="14">
        <v>0.43</v>
      </c>
      <c r="Y17" s="15">
        <f t="shared" si="0"/>
        <v>3066.33</v>
      </c>
      <c r="Z17" s="16">
        <v>0.02</v>
      </c>
      <c r="AA17" s="17">
        <f t="shared" si="1"/>
        <v>61.326599999999999</v>
      </c>
      <c r="AB17" s="17">
        <f t="shared" si="2"/>
        <v>3005.0034000000001</v>
      </c>
      <c r="AC17" s="12"/>
      <c r="AD17" s="10">
        <v>45</v>
      </c>
    </row>
    <row r="18" spans="1:30" s="10" customFormat="1" ht="15.75" x14ac:dyDescent="0.25">
      <c r="A18" s="11">
        <v>46028</v>
      </c>
      <c r="B18" s="12" t="s">
        <v>29</v>
      </c>
      <c r="C18" s="12" t="s">
        <v>146</v>
      </c>
      <c r="D18" s="12" t="s">
        <v>31</v>
      </c>
      <c r="E18" s="12" t="s">
        <v>61</v>
      </c>
      <c r="F18" s="12" t="s">
        <v>62</v>
      </c>
      <c r="G18" s="12" t="s">
        <v>147</v>
      </c>
      <c r="H18" s="12" t="s">
        <v>35</v>
      </c>
      <c r="I18" s="12" t="s">
        <v>148</v>
      </c>
      <c r="J18" s="12" t="s">
        <v>149</v>
      </c>
      <c r="K18" s="12" t="s">
        <v>39</v>
      </c>
      <c r="L18" s="12" t="s">
        <v>39</v>
      </c>
      <c r="M18" s="12"/>
      <c r="N18" s="12" t="s">
        <v>41</v>
      </c>
      <c r="O18" s="12" t="s">
        <v>150</v>
      </c>
      <c r="P18" s="13">
        <v>46030</v>
      </c>
      <c r="Q18" s="13">
        <v>46394</v>
      </c>
      <c r="R18" s="12">
        <v>0</v>
      </c>
      <c r="S18" s="12">
        <v>250000</v>
      </c>
      <c r="T18" s="12">
        <v>526</v>
      </c>
      <c r="U18" s="12">
        <v>7632</v>
      </c>
      <c r="V18" s="12">
        <v>8158</v>
      </c>
      <c r="W18" s="12">
        <v>9626</v>
      </c>
      <c r="X18" s="14">
        <v>0.53</v>
      </c>
      <c r="Y18" s="15">
        <f t="shared" si="0"/>
        <v>4323.74</v>
      </c>
      <c r="Z18" s="16">
        <v>0.02</v>
      </c>
      <c r="AA18" s="17">
        <f t="shared" si="1"/>
        <v>86.474800000000002</v>
      </c>
      <c r="AB18" s="17">
        <f t="shared" si="2"/>
        <v>4237.2651999999998</v>
      </c>
      <c r="AC18" s="12"/>
      <c r="AD18" s="10" t="s">
        <v>67</v>
      </c>
    </row>
    <row r="19" spans="1:30" ht="15.75" x14ac:dyDescent="0.25">
      <c r="A19" s="11">
        <v>46029</v>
      </c>
      <c r="B19" s="12" t="s">
        <v>29</v>
      </c>
      <c r="C19" s="12" t="s">
        <v>151</v>
      </c>
      <c r="D19" s="12" t="s">
        <v>80</v>
      </c>
      <c r="E19" s="12" t="s">
        <v>61</v>
      </c>
      <c r="F19" s="12" t="s">
        <v>81</v>
      </c>
      <c r="G19" s="12" t="s">
        <v>152</v>
      </c>
      <c r="H19" s="12" t="s">
        <v>153</v>
      </c>
      <c r="I19" s="12" t="s">
        <v>154</v>
      </c>
      <c r="J19" s="12" t="s">
        <v>155</v>
      </c>
      <c r="K19" s="12" t="s">
        <v>39</v>
      </c>
      <c r="L19" s="12" t="s">
        <v>156</v>
      </c>
      <c r="M19" s="12" t="s">
        <v>93</v>
      </c>
      <c r="N19" s="12" t="s">
        <v>157</v>
      </c>
      <c r="O19" s="12" t="s">
        <v>158</v>
      </c>
      <c r="P19" s="13">
        <v>46030</v>
      </c>
      <c r="Q19" s="13">
        <v>46394</v>
      </c>
      <c r="R19" s="12">
        <v>25</v>
      </c>
      <c r="S19" s="12">
        <v>330000</v>
      </c>
      <c r="T19" s="12">
        <v>1032</v>
      </c>
      <c r="U19" s="12">
        <v>16209</v>
      </c>
      <c r="V19" s="12">
        <v>17241</v>
      </c>
      <c r="W19" s="12">
        <v>18258</v>
      </c>
      <c r="X19" s="14">
        <v>0.68</v>
      </c>
      <c r="Y19" s="15">
        <f t="shared" ref="Y19:Y22" si="3">V19*X19</f>
        <v>11723.880000000001</v>
      </c>
      <c r="Z19" s="16">
        <v>0.02</v>
      </c>
      <c r="AA19" s="17">
        <f t="shared" ref="AA19:AA22" si="4">Z19*Y19</f>
        <v>234.47760000000002</v>
      </c>
      <c r="AB19" s="17">
        <f t="shared" ref="AB19:AB22" si="5">Y19-AA19</f>
        <v>11489.402400000001</v>
      </c>
      <c r="AC19" s="12"/>
    </row>
    <row r="20" spans="1:30" ht="15.75" x14ac:dyDescent="0.25">
      <c r="A20" s="11">
        <v>46029</v>
      </c>
      <c r="B20" s="12" t="s">
        <v>29</v>
      </c>
      <c r="C20" s="12" t="s">
        <v>159</v>
      </c>
      <c r="D20" s="12" t="s">
        <v>80</v>
      </c>
      <c r="E20" s="12" t="s">
        <v>61</v>
      </c>
      <c r="F20" s="12" t="s">
        <v>81</v>
      </c>
      <c r="G20" s="12" t="s">
        <v>160</v>
      </c>
      <c r="H20" s="12" t="s">
        <v>161</v>
      </c>
      <c r="I20" s="12" t="s">
        <v>162</v>
      </c>
      <c r="J20" s="12" t="s">
        <v>155</v>
      </c>
      <c r="K20" s="12" t="s">
        <v>39</v>
      </c>
      <c r="L20" s="12" t="s">
        <v>163</v>
      </c>
      <c r="M20" s="12" t="s">
        <v>86</v>
      </c>
      <c r="N20" s="12" t="s">
        <v>41</v>
      </c>
      <c r="O20" s="12" t="s">
        <v>164</v>
      </c>
      <c r="P20" s="13">
        <v>46030</v>
      </c>
      <c r="Q20" s="13">
        <v>46394</v>
      </c>
      <c r="R20" s="12">
        <v>20</v>
      </c>
      <c r="S20" s="12">
        <v>500000</v>
      </c>
      <c r="T20" s="12">
        <v>1588</v>
      </c>
      <c r="U20" s="12">
        <v>16474</v>
      </c>
      <c r="V20" s="12">
        <v>18062</v>
      </c>
      <c r="W20" s="12">
        <v>19227</v>
      </c>
      <c r="X20" s="14">
        <v>0.68</v>
      </c>
      <c r="Y20" s="15">
        <f t="shared" si="3"/>
        <v>12282.160000000002</v>
      </c>
      <c r="Z20" s="16">
        <v>0.02</v>
      </c>
      <c r="AA20" s="17">
        <f t="shared" si="4"/>
        <v>245.64320000000004</v>
      </c>
      <c r="AB20" s="17">
        <f t="shared" si="5"/>
        <v>12036.516800000001</v>
      </c>
      <c r="AC20" s="12"/>
    </row>
    <row r="21" spans="1:30" ht="15.75" x14ac:dyDescent="0.25">
      <c r="A21" s="11">
        <v>46029</v>
      </c>
      <c r="B21" s="12" t="s">
        <v>29</v>
      </c>
      <c r="C21" s="12" t="s">
        <v>165</v>
      </c>
      <c r="D21" s="12" t="s">
        <v>80</v>
      </c>
      <c r="E21" s="12" t="s">
        <v>32</v>
      </c>
      <c r="F21" s="12" t="s">
        <v>81</v>
      </c>
      <c r="G21" s="12" t="s">
        <v>166</v>
      </c>
      <c r="H21" s="12" t="s">
        <v>136</v>
      </c>
      <c r="I21" s="12" t="s">
        <v>167</v>
      </c>
      <c r="J21" s="12" t="s">
        <v>149</v>
      </c>
      <c r="K21" s="12" t="s">
        <v>39</v>
      </c>
      <c r="L21" s="12" t="s">
        <v>138</v>
      </c>
      <c r="M21" s="12" t="s">
        <v>86</v>
      </c>
      <c r="N21" s="12" t="s">
        <v>41</v>
      </c>
      <c r="O21" s="12" t="s">
        <v>168</v>
      </c>
      <c r="P21" s="13">
        <v>46030</v>
      </c>
      <c r="Q21" s="13">
        <v>46394</v>
      </c>
      <c r="R21" s="12">
        <v>0</v>
      </c>
      <c r="S21" s="12">
        <v>0</v>
      </c>
      <c r="T21" s="12">
        <v>0</v>
      </c>
      <c r="U21" s="12">
        <v>4492</v>
      </c>
      <c r="V21" s="12">
        <v>4492</v>
      </c>
      <c r="W21" s="12">
        <v>4717</v>
      </c>
      <c r="X21" s="19">
        <v>0.55500000000000005</v>
      </c>
      <c r="Y21" s="15">
        <f t="shared" si="3"/>
        <v>2493.0600000000004</v>
      </c>
      <c r="Z21" s="16">
        <v>0.02</v>
      </c>
      <c r="AA21" s="17">
        <f t="shared" si="4"/>
        <v>49.861200000000011</v>
      </c>
      <c r="AB21" s="17">
        <f t="shared" si="5"/>
        <v>2443.1988000000006</v>
      </c>
      <c r="AC21" s="12"/>
    </row>
    <row r="22" spans="1:30" ht="15.75" x14ac:dyDescent="0.25">
      <c r="A22" s="11">
        <v>46029</v>
      </c>
      <c r="B22" s="12" t="s">
        <v>29</v>
      </c>
      <c r="C22" s="12" t="s">
        <v>169</v>
      </c>
      <c r="D22" s="12" t="s">
        <v>102</v>
      </c>
      <c r="E22" s="12" t="s">
        <v>61</v>
      </c>
      <c r="F22" s="12" t="s">
        <v>81</v>
      </c>
      <c r="G22" s="12" t="s">
        <v>170</v>
      </c>
      <c r="H22" s="12" t="s">
        <v>35</v>
      </c>
      <c r="I22" s="12" t="s">
        <v>104</v>
      </c>
      <c r="J22" s="12" t="s">
        <v>105</v>
      </c>
      <c r="K22" s="12" t="s">
        <v>171</v>
      </c>
      <c r="L22" s="12" t="s">
        <v>171</v>
      </c>
      <c r="M22" s="12" t="s">
        <v>107</v>
      </c>
      <c r="N22" s="12"/>
      <c r="O22" s="12" t="s">
        <v>172</v>
      </c>
      <c r="P22" s="13">
        <v>46029</v>
      </c>
      <c r="Q22" s="13">
        <v>46393</v>
      </c>
      <c r="R22" s="12">
        <v>45</v>
      </c>
      <c r="S22" s="12">
        <v>396000</v>
      </c>
      <c r="T22" s="12">
        <v>432</v>
      </c>
      <c r="U22" s="12">
        <v>16474</v>
      </c>
      <c r="V22" s="12">
        <v>16906</v>
      </c>
      <c r="W22" s="12">
        <v>17863</v>
      </c>
      <c r="X22" s="14">
        <v>0.6</v>
      </c>
      <c r="Y22" s="15">
        <f t="shared" si="3"/>
        <v>10143.6</v>
      </c>
      <c r="Z22" s="16">
        <v>0.02</v>
      </c>
      <c r="AA22" s="17">
        <f t="shared" si="4"/>
        <v>202.87200000000001</v>
      </c>
      <c r="AB22" s="17">
        <f t="shared" si="5"/>
        <v>9940.728000000001</v>
      </c>
      <c r="AC22" s="12"/>
    </row>
    <row r="23" spans="1:30" s="26" customFormat="1" ht="18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2"/>
      <c r="X23" s="27" t="s">
        <v>173</v>
      </c>
      <c r="Y23" s="28">
        <f>SUM(Y2:Y22)</f>
        <v>141350.42000000004</v>
      </c>
      <c r="Z23" s="21"/>
      <c r="AA23" s="23"/>
      <c r="AB23" s="24"/>
      <c r="AC23" s="25"/>
    </row>
    <row r="24" spans="1:3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0"/>
      <c r="X24" s="29" t="s">
        <v>174</v>
      </c>
      <c r="Y24" s="30">
        <v>0.18</v>
      </c>
      <c r="Z24" s="10"/>
      <c r="AA24" s="10"/>
      <c r="AB24" s="10"/>
      <c r="AC24" s="10"/>
    </row>
    <row r="25" spans="1:3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20"/>
      <c r="X25" s="29"/>
      <c r="Y25" s="31">
        <f>Y23*Y24</f>
        <v>25443.075600000007</v>
      </c>
      <c r="Z25" s="10"/>
      <c r="AA25" s="10"/>
      <c r="AB25" s="10"/>
      <c r="AC25" s="10"/>
    </row>
  </sheetData>
  <conditionalFormatting sqref="C19:C22">
    <cfRule type="duplicateValues" dxfId="4" priority="1"/>
  </conditionalFormatting>
  <conditionalFormatting sqref="C23:C25">
    <cfRule type="duplicateValues" dxfId="3" priority="3"/>
  </conditionalFormatting>
  <conditionalFormatting sqref="G23:G25">
    <cfRule type="duplicateValues" dxfId="2" priority="2"/>
  </conditionalFormatting>
  <conditionalFormatting sqref="C1:C18">
    <cfRule type="duplicateValues" dxfId="1" priority="6"/>
  </conditionalFormatting>
  <conditionalFormatting sqref="G1:G18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2026-01-07T13:38:31Z</dcterms:created>
  <dcterms:modified xsi:type="dcterms:W3CDTF">2026-01-07T13:47:26Z</dcterms:modified>
</cp:coreProperties>
</file>