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31B0306-4E95-4036-8AD2-CCDC12706692}" xr6:coauthVersionLast="47" xr6:coauthVersionMax="47" xr10:uidLastSave="{00000000-0000-0000-0000-000000000000}"/>
  <bookViews>
    <workbookView xWindow="-120" yWindow="-120" windowWidth="24240" windowHeight="13020" xr2:uid="{566402F3-1655-4AF5-BC86-AB971E710B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7" i="1" l="1"/>
  <c r="Y15" i="1"/>
  <c r="Y14" i="1"/>
  <c r="Y13" i="1"/>
  <c r="AA13" i="1" s="1"/>
  <c r="AB17" i="1"/>
  <c r="Y12" i="1"/>
  <c r="AA12" i="1" s="1"/>
  <c r="AB12" i="1" s="1"/>
  <c r="AA11" i="1"/>
  <c r="AB11" i="1" s="1"/>
  <c r="Y11" i="1"/>
  <c r="Y10" i="1"/>
  <c r="Y9" i="1"/>
  <c r="Y8" i="1"/>
  <c r="AA8" i="1" s="1"/>
  <c r="AB8" i="1" s="1"/>
  <c r="AA7" i="1"/>
  <c r="AB7" i="1" s="1"/>
  <c r="Y7" i="1"/>
  <c r="Y6" i="1"/>
  <c r="Y5" i="1"/>
  <c r="Y4" i="1"/>
  <c r="AA4" i="1" s="1"/>
  <c r="AB4" i="1" s="1"/>
  <c r="AA14" i="1" l="1"/>
  <c r="AB14" i="1" s="1"/>
  <c r="AB13" i="1"/>
  <c r="AB9" i="1"/>
  <c r="AA6" i="1"/>
  <c r="AB6" i="1" s="1"/>
  <c r="AA10" i="1"/>
  <c r="AB10" i="1" s="1"/>
  <c r="AA5" i="1"/>
  <c r="AB5" i="1" s="1"/>
  <c r="AA9" i="1"/>
</calcChain>
</file>

<file path=xl/sharedStrings.xml><?xml version="1.0" encoding="utf-8"?>
<sst xmlns="http://schemas.openxmlformats.org/spreadsheetml/2006/main" count="181" uniqueCount="120">
  <si>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</si>
  <si>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</si>
  <si>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</si>
  <si>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</si>
  <si>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</si>
  <si>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</si>
  <si>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</si>
  <si>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</si>
  <si>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</si>
  <si>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</si>
  <si>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</si>
  <si>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</si>
  <si>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</si>
  <si>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</si>
  <si>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</si>
  <si>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</si>
  <si>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</si>
  <si>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</si>
  <si>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</si>
  <si>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</si>
  <si>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</si>
  <si>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</si>
  <si>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</si>
  <si>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</si>
  <si>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</si>
  <si>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</si>
  <si>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</si>
  <si>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</si>
  <si>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</si>
  <si>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</si>
  <si>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TOGE BABASAHEB SUNDRRAO</t>
  </si>
  <si>
    <t>Universal Sompo General Insurance Company Limited</t>
  </si>
  <si>
    <t>PACKAGE</t>
  </si>
  <si>
    <t>GCV</t>
  </si>
  <si>
    <t>MH12HD5760</t>
  </si>
  <si>
    <t>EICHER MOTORS</t>
  </si>
  <si>
    <t>11.10 XP H HSD RHD</t>
  </si>
  <si>
    <t>2013</t>
  </si>
  <si>
    <t>3784</t>
  </si>
  <si>
    <t>12976</t>
  </si>
  <si>
    <t>5</t>
  </si>
  <si>
    <t>DIESEL</t>
  </si>
  <si>
    <t>AVO/2315/20020929</t>
  </si>
  <si>
    <t>SPARKSHIELD INSURANCE BROKER PRIVATE LIMITED</t>
  </si>
  <si>
    <t>MR AMAR ANANDRAO KARANJE</t>
  </si>
  <si>
    <t>HDFC ERGO General Insurance Company Limited</t>
  </si>
  <si>
    <t>LIABILITY</t>
  </si>
  <si>
    <t>MH12GT6032</t>
  </si>
  <si>
    <t>MAHINDRA</t>
  </si>
  <si>
    <t>BOLERO CAMPER</t>
  </si>
  <si>
    <t>2012</t>
  </si>
  <si>
    <t>2880</t>
  </si>
  <si>
    <t>2</t>
  </si>
  <si>
    <t>2317208079923200000</t>
  </si>
  <si>
    <t>SHAIKH DADA BABU SHAIKH</t>
  </si>
  <si>
    <t>MH450139</t>
  </si>
  <si>
    <t>TATA</t>
  </si>
  <si>
    <t>LPT 909 /38</t>
  </si>
  <si>
    <t>2006</t>
  </si>
  <si>
    <t>9600</t>
  </si>
  <si>
    <t>3</t>
  </si>
  <si>
    <t>AVO/2317/20021734</t>
  </si>
  <si>
    <t>RAJASHREE SANDEEP PAWAR</t>
  </si>
  <si>
    <t>NEW</t>
  </si>
  <si>
    <t>EICHER</t>
  </si>
  <si>
    <t>EICHER PRO 3019 S CWC BSVI TRUCK</t>
  </si>
  <si>
    <t>2026</t>
  </si>
  <si>
    <t>3770</t>
  </si>
  <si>
    <t>18500</t>
  </si>
  <si>
    <t>AVO/2315/20021536</t>
  </si>
  <si>
    <t>ANKUSH SHIVAJI GAVAD</t>
  </si>
  <si>
    <t>SBI General Insurance Company Limited</t>
  </si>
  <si>
    <t>MH09FL1584</t>
  </si>
  <si>
    <t>TATA MOTORS</t>
  </si>
  <si>
    <t>INTRA</t>
  </si>
  <si>
    <t>2020</t>
  </si>
  <si>
    <t>0</t>
  </si>
  <si>
    <t>2150</t>
  </si>
  <si>
    <t>POCMVGC0100646305</t>
  </si>
  <si>
    <t>YUVRAJ DADU PATIL</t>
  </si>
  <si>
    <t>PRIVATE_CAR</t>
  </si>
  <si>
    <t>MH09EU0684</t>
  </si>
  <si>
    <t>MARUTI SUZUKI INDIA LTD</t>
  </si>
  <si>
    <t>MARUTI OMNI E MPI STD. BSIV</t>
  </si>
  <si>
    <t>2018</t>
  </si>
  <si>
    <t>796</t>
  </si>
  <si>
    <t>8</t>
  </si>
  <si>
    <t>PETROL</t>
  </si>
  <si>
    <t>AVO/2319/20005645</t>
  </si>
  <si>
    <t>MH12GT8713</t>
  </si>
  <si>
    <t>4</t>
  </si>
  <si>
    <t>2317208079938800000</t>
  </si>
  <si>
    <t>JAGANNATH UTTAMRAO HAJARE</t>
  </si>
  <si>
    <t>MH382521</t>
  </si>
  <si>
    <t>ACE MAGIC HT 7 SEAT</t>
  </si>
  <si>
    <t>2009</t>
  </si>
  <si>
    <t>702</t>
  </si>
  <si>
    <t>7</t>
  </si>
  <si>
    <t>AVO/2319/20005747</t>
  </si>
  <si>
    <t>Medankar Sharad Tanaji</t>
  </si>
  <si>
    <t>MH24J6453</t>
  </si>
  <si>
    <t>LPT 909 EX2</t>
  </si>
  <si>
    <t>AVO/2317/20022108</t>
  </si>
  <si>
    <t>(90357 + 91147 +81299 )</t>
  </si>
  <si>
    <t>TOTAL PENDING AMT</t>
  </si>
  <si>
    <t xml:space="preserve">GST </t>
  </si>
  <si>
    <t>SHASHIKANT TUKARAM KADAM</t>
  </si>
  <si>
    <t>MH09FL6539</t>
  </si>
  <si>
    <t>MAHINDRA &amp;AMP; MAHINDRA</t>
  </si>
  <si>
    <t>SUPRO</t>
  </si>
  <si>
    <t>1950</t>
  </si>
  <si>
    <t>POCMVGC0100646574</t>
  </si>
  <si>
    <t>PRAMOD SARJERAO YADAV</t>
  </si>
  <si>
    <t>MH13CK0436</t>
  </si>
  <si>
    <t>MAHINDRA &amp; MAHINDRA LIMITED</t>
  </si>
  <si>
    <t>BOLERO XLS 9 SEAT AC BSIII</t>
  </si>
  <si>
    <t>2523</t>
  </si>
  <si>
    <t>9</t>
  </si>
  <si>
    <t>AVO/2311/20006034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</si>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</sst>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(* #,##0_);_(* \(#,##0\);_(* &quot;-&quot;??_);_(@_)"/>
    <numFmt numFmtId="166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40AF-203A-48C8-8572-50606BFF881D}">
  <dimension ref="A1:AD18"/>
  <sheetViews>
    <sheetView tabSelected="1" topLeftCell="M1" workbookViewId="0">
      <selection activeCell="W24" sqref="W24"/>
    </sheetView>
  </sheetViews>
  <sheetFormatPr defaultRowHeight="15" x14ac:dyDescent="0.25"/>
  <cols>
    <col min="1" max="1" width="12.85546875" customWidth="1"/>
    <col min="3" max="3" width="20.42578125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1"/>
      <c r="AB1" s="1"/>
      <c r="AC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3"/>
      <c r="Y2" s="1"/>
      <c r="Z2" s="1"/>
      <c r="AA2" s="1"/>
      <c r="AB2" s="1"/>
      <c r="AC2" s="1"/>
    </row>
    <row r="3" spans="1:30" ht="15.7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7" t="s">
        <v>23</v>
      </c>
      <c r="Y3" s="8" t="s">
        <v>24</v>
      </c>
      <c r="Z3" s="9" t="s">
        <v>25</v>
      </c>
      <c r="AA3" s="10" t="s">
        <v>26</v>
      </c>
      <c r="AB3" s="11" t="s">
        <v>27</v>
      </c>
      <c r="AC3" s="12" t="s">
        <v>28</v>
      </c>
    </row>
    <row r="4" spans="1:30" ht="15.75" x14ac:dyDescent="0.25">
      <c r="A4" s="13">
        <v>46031</v>
      </c>
      <c r="B4" s="14" t="s">
        <v>29</v>
      </c>
      <c r="C4" s="14" t="s">
        <v>30</v>
      </c>
      <c r="D4" s="14" t="s">
        <v>31</v>
      </c>
      <c r="E4" s="14" t="s">
        <v>32</v>
      </c>
      <c r="F4" s="14" t="s">
        <v>33</v>
      </c>
      <c r="G4" s="14" t="s">
        <v>34</v>
      </c>
      <c r="H4" s="14" t="s">
        <v>35</v>
      </c>
      <c r="I4" s="14" t="s">
        <v>36</v>
      </c>
      <c r="J4" s="14" t="s">
        <v>37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42</v>
      </c>
      <c r="P4" s="15">
        <v>46031</v>
      </c>
      <c r="Q4" s="15">
        <v>46395</v>
      </c>
      <c r="R4" s="14">
        <v>0</v>
      </c>
      <c r="S4" s="14">
        <v>550000</v>
      </c>
      <c r="T4" s="14">
        <v>1148</v>
      </c>
      <c r="U4" s="14">
        <v>35638</v>
      </c>
      <c r="V4" s="14">
        <v>36786</v>
      </c>
      <c r="W4" s="14">
        <v>38817</v>
      </c>
      <c r="X4" s="16">
        <v>0.33</v>
      </c>
      <c r="Y4" s="17">
        <f t="shared" ref="Y4:Y14" si="0">V4*X4</f>
        <v>12139.380000000001</v>
      </c>
      <c r="Z4" s="18">
        <v>0.02</v>
      </c>
      <c r="AA4" s="19">
        <f>Z4*Y4</f>
        <v>242.78760000000003</v>
      </c>
      <c r="AB4" s="19">
        <f t="shared" ref="AB4:AB14" si="1">Y4-AA4</f>
        <v>11896.592400000001</v>
      </c>
      <c r="AC4" s="20"/>
    </row>
    <row r="5" spans="1:30" ht="15.75" x14ac:dyDescent="0.25">
      <c r="A5" s="13">
        <v>46032</v>
      </c>
      <c r="B5" s="14" t="s">
        <v>43</v>
      </c>
      <c r="C5" s="14" t="s">
        <v>44</v>
      </c>
      <c r="D5" s="14" t="s">
        <v>45</v>
      </c>
      <c r="E5" s="14" t="s">
        <v>46</v>
      </c>
      <c r="F5" s="14" t="s">
        <v>33</v>
      </c>
      <c r="G5" s="14" t="s">
        <v>47</v>
      </c>
      <c r="H5" s="14" t="s">
        <v>48</v>
      </c>
      <c r="I5" s="14" t="s">
        <v>49</v>
      </c>
      <c r="J5" s="14" t="s">
        <v>50</v>
      </c>
      <c r="K5" s="14" t="s">
        <v>51</v>
      </c>
      <c r="L5" s="14" t="s">
        <v>51</v>
      </c>
      <c r="M5" s="14" t="s">
        <v>52</v>
      </c>
      <c r="N5" s="14" t="s">
        <v>41</v>
      </c>
      <c r="O5" s="14" t="s">
        <v>53</v>
      </c>
      <c r="P5" s="15">
        <v>46033</v>
      </c>
      <c r="Q5" s="15">
        <v>46397</v>
      </c>
      <c r="R5" s="14">
        <v>0</v>
      </c>
      <c r="S5" s="14">
        <v>0</v>
      </c>
      <c r="T5" s="14">
        <v>0</v>
      </c>
      <c r="U5" s="14">
        <v>16099</v>
      </c>
      <c r="V5" s="14">
        <v>16099</v>
      </c>
      <c r="W5" s="14">
        <v>16910</v>
      </c>
      <c r="X5" s="16">
        <v>0.6</v>
      </c>
      <c r="Y5" s="17">
        <f t="shared" si="0"/>
        <v>9659.4</v>
      </c>
      <c r="Z5" s="18">
        <v>0.02</v>
      </c>
      <c r="AA5" s="19">
        <f t="shared" ref="AA5:AA14" si="2">Z5*Y5</f>
        <v>193.18799999999999</v>
      </c>
      <c r="AB5" s="19">
        <f t="shared" si="1"/>
        <v>9466.2119999999995</v>
      </c>
      <c r="AC5" s="20"/>
    </row>
    <row r="6" spans="1:30" ht="15.75" x14ac:dyDescent="0.25">
      <c r="A6" s="13">
        <v>46032</v>
      </c>
      <c r="B6" s="14" t="s">
        <v>29</v>
      </c>
      <c r="C6" s="14" t="s">
        <v>54</v>
      </c>
      <c r="D6" s="14" t="s">
        <v>31</v>
      </c>
      <c r="E6" s="14" t="s">
        <v>46</v>
      </c>
      <c r="F6" s="14" t="s">
        <v>33</v>
      </c>
      <c r="G6" s="14" t="s">
        <v>55</v>
      </c>
      <c r="H6" s="14" t="s">
        <v>56</v>
      </c>
      <c r="I6" s="14" t="s">
        <v>57</v>
      </c>
      <c r="J6" s="14" t="s">
        <v>58</v>
      </c>
      <c r="K6" s="14" t="s">
        <v>38</v>
      </c>
      <c r="L6" s="14" t="s">
        <v>59</v>
      </c>
      <c r="M6" s="14" t="s">
        <v>60</v>
      </c>
      <c r="N6" s="14" t="s">
        <v>41</v>
      </c>
      <c r="O6" s="14" t="s">
        <v>61</v>
      </c>
      <c r="P6" s="15">
        <v>46032</v>
      </c>
      <c r="Q6" s="15">
        <v>46396</v>
      </c>
      <c r="R6" s="14">
        <v>0</v>
      </c>
      <c r="S6" s="14">
        <v>0</v>
      </c>
      <c r="T6" s="14">
        <v>0</v>
      </c>
      <c r="U6" s="14">
        <v>27511</v>
      </c>
      <c r="V6" s="14">
        <v>27511</v>
      </c>
      <c r="W6" s="14">
        <v>28929</v>
      </c>
      <c r="X6" s="16">
        <v>0.38</v>
      </c>
      <c r="Y6" s="17">
        <f t="shared" si="0"/>
        <v>10454.18</v>
      </c>
      <c r="Z6" s="18">
        <v>0.02</v>
      </c>
      <c r="AA6" s="19">
        <f t="shared" si="2"/>
        <v>209.08360000000002</v>
      </c>
      <c r="AB6" s="19">
        <f t="shared" si="1"/>
        <v>10245.0964</v>
      </c>
      <c r="AC6" s="20"/>
    </row>
    <row r="7" spans="1:30" ht="15.75" x14ac:dyDescent="0.25">
      <c r="A7" s="13">
        <v>46032</v>
      </c>
      <c r="B7" s="14" t="s">
        <v>29</v>
      </c>
      <c r="C7" s="14" t="s">
        <v>62</v>
      </c>
      <c r="D7" s="14" t="s">
        <v>31</v>
      </c>
      <c r="E7" s="14" t="s">
        <v>32</v>
      </c>
      <c r="F7" s="14" t="s">
        <v>33</v>
      </c>
      <c r="G7" s="14" t="s">
        <v>63</v>
      </c>
      <c r="H7" s="14" t="s">
        <v>64</v>
      </c>
      <c r="I7" s="14" t="s">
        <v>65</v>
      </c>
      <c r="J7" s="14" t="s">
        <v>66</v>
      </c>
      <c r="K7" s="14" t="s">
        <v>67</v>
      </c>
      <c r="L7" s="14" t="s">
        <v>68</v>
      </c>
      <c r="M7" s="14" t="s">
        <v>52</v>
      </c>
      <c r="N7" s="14" t="s">
        <v>41</v>
      </c>
      <c r="O7" s="14" t="s">
        <v>69</v>
      </c>
      <c r="P7" s="15">
        <v>46032</v>
      </c>
      <c r="Q7" s="15">
        <v>46396</v>
      </c>
      <c r="R7" s="14">
        <v>0</v>
      </c>
      <c r="S7" s="14">
        <v>3112000</v>
      </c>
      <c r="T7" s="14">
        <v>18827</v>
      </c>
      <c r="U7" s="14">
        <v>35638</v>
      </c>
      <c r="V7" s="14">
        <v>54465</v>
      </c>
      <c r="W7" s="14">
        <v>59678</v>
      </c>
      <c r="X7" s="16">
        <v>0.33</v>
      </c>
      <c r="Y7" s="17">
        <f t="shared" si="0"/>
        <v>17973.45</v>
      </c>
      <c r="Z7" s="18">
        <v>0.02</v>
      </c>
      <c r="AA7" s="19">
        <f t="shared" si="2"/>
        <v>359.46899999999999</v>
      </c>
      <c r="AB7" s="19">
        <f t="shared" si="1"/>
        <v>17613.981</v>
      </c>
      <c r="AC7" s="20"/>
    </row>
    <row r="8" spans="1:30" ht="15.75" x14ac:dyDescent="0.25">
      <c r="A8" s="13">
        <v>46032</v>
      </c>
      <c r="B8" s="14" t="s">
        <v>43</v>
      </c>
      <c r="C8" s="14" t="s">
        <v>70</v>
      </c>
      <c r="D8" s="14" t="s">
        <v>71</v>
      </c>
      <c r="E8" s="14" t="s">
        <v>32</v>
      </c>
      <c r="F8" s="14" t="s">
        <v>33</v>
      </c>
      <c r="G8" s="14" t="s">
        <v>72</v>
      </c>
      <c r="H8" s="14" t="s">
        <v>73</v>
      </c>
      <c r="I8" s="14" t="s">
        <v>74</v>
      </c>
      <c r="J8" s="14" t="s">
        <v>75</v>
      </c>
      <c r="K8" s="14" t="s">
        <v>76</v>
      </c>
      <c r="L8" s="14" t="s">
        <v>77</v>
      </c>
      <c r="M8" s="14" t="s">
        <v>52</v>
      </c>
      <c r="N8" s="14" t="s">
        <v>41</v>
      </c>
      <c r="O8" s="14" t="s">
        <v>78</v>
      </c>
      <c r="P8" s="15">
        <v>46033</v>
      </c>
      <c r="Q8" s="15">
        <v>46397</v>
      </c>
      <c r="R8" s="14">
        <v>0</v>
      </c>
      <c r="S8" s="14">
        <v>350000</v>
      </c>
      <c r="T8" s="14">
        <v>1425</v>
      </c>
      <c r="U8" s="14">
        <v>16474</v>
      </c>
      <c r="V8" s="14">
        <v>17899</v>
      </c>
      <c r="W8" s="14">
        <v>19034</v>
      </c>
      <c r="X8" s="16">
        <v>0.66</v>
      </c>
      <c r="Y8" s="17">
        <f t="shared" si="0"/>
        <v>11813.34</v>
      </c>
      <c r="Z8" s="18">
        <v>0.02</v>
      </c>
      <c r="AA8" s="19">
        <f t="shared" si="2"/>
        <v>236.26680000000002</v>
      </c>
      <c r="AB8" s="19">
        <f t="shared" si="1"/>
        <v>11577.073200000001</v>
      </c>
      <c r="AC8" s="20"/>
    </row>
    <row r="9" spans="1:30" ht="15.75" x14ac:dyDescent="0.25">
      <c r="A9" s="13">
        <v>46032</v>
      </c>
      <c r="B9" s="14" t="s">
        <v>29</v>
      </c>
      <c r="C9" s="14" t="s">
        <v>79</v>
      </c>
      <c r="D9" s="14" t="s">
        <v>31</v>
      </c>
      <c r="E9" s="14" t="s">
        <v>46</v>
      </c>
      <c r="F9" s="14" t="s">
        <v>80</v>
      </c>
      <c r="G9" s="14" t="s">
        <v>81</v>
      </c>
      <c r="H9" s="14" t="s">
        <v>82</v>
      </c>
      <c r="I9" s="14" t="s">
        <v>83</v>
      </c>
      <c r="J9" s="14" t="s">
        <v>84</v>
      </c>
      <c r="K9" s="14" t="s">
        <v>85</v>
      </c>
      <c r="L9" s="14" t="s">
        <v>76</v>
      </c>
      <c r="M9" s="14" t="s">
        <v>86</v>
      </c>
      <c r="N9" s="14" t="s">
        <v>87</v>
      </c>
      <c r="O9" s="14" t="s">
        <v>88</v>
      </c>
      <c r="P9" s="15">
        <v>46032</v>
      </c>
      <c r="Q9" s="15">
        <v>46396</v>
      </c>
      <c r="R9" s="14">
        <v>0</v>
      </c>
      <c r="S9" s="14">
        <v>0</v>
      </c>
      <c r="T9" s="14">
        <v>0</v>
      </c>
      <c r="U9" s="14">
        <v>2094</v>
      </c>
      <c r="V9" s="14">
        <v>2094</v>
      </c>
      <c r="W9" s="14">
        <v>2471</v>
      </c>
      <c r="X9" s="16">
        <v>0.21</v>
      </c>
      <c r="Y9" s="17">
        <f t="shared" si="0"/>
        <v>439.74</v>
      </c>
      <c r="Z9" s="18">
        <v>0.02</v>
      </c>
      <c r="AA9" s="19">
        <f t="shared" si="2"/>
        <v>8.7948000000000004</v>
      </c>
      <c r="AB9" s="19">
        <f t="shared" si="1"/>
        <v>430.9452</v>
      </c>
      <c r="AC9" s="20"/>
    </row>
    <row r="10" spans="1:30" ht="15.75" x14ac:dyDescent="0.25">
      <c r="A10" s="13">
        <v>46032</v>
      </c>
      <c r="B10" s="14" t="s">
        <v>43</v>
      </c>
      <c r="C10" s="14" t="s">
        <v>44</v>
      </c>
      <c r="D10" s="14" t="s">
        <v>45</v>
      </c>
      <c r="E10" s="14" t="s">
        <v>46</v>
      </c>
      <c r="F10" s="14" t="s">
        <v>33</v>
      </c>
      <c r="G10" s="14" t="s">
        <v>89</v>
      </c>
      <c r="H10" s="14" t="s">
        <v>48</v>
      </c>
      <c r="I10" s="14" t="s">
        <v>49</v>
      </c>
      <c r="J10" s="14" t="s">
        <v>50</v>
      </c>
      <c r="K10" s="14" t="s">
        <v>51</v>
      </c>
      <c r="L10" s="14" t="s">
        <v>51</v>
      </c>
      <c r="M10" s="14" t="s">
        <v>90</v>
      </c>
      <c r="N10" s="14" t="s">
        <v>41</v>
      </c>
      <c r="O10" s="14" t="s">
        <v>91</v>
      </c>
      <c r="P10" s="15">
        <v>46033</v>
      </c>
      <c r="Q10" s="15">
        <v>46397</v>
      </c>
      <c r="R10" s="14">
        <v>0</v>
      </c>
      <c r="S10" s="14">
        <v>0</v>
      </c>
      <c r="T10" s="14">
        <v>0</v>
      </c>
      <c r="U10" s="14">
        <v>16099</v>
      </c>
      <c r="V10" s="14">
        <v>16099</v>
      </c>
      <c r="W10" s="14">
        <v>16910</v>
      </c>
      <c r="X10" s="16">
        <v>0.6</v>
      </c>
      <c r="Y10" s="17">
        <f t="shared" si="0"/>
        <v>9659.4</v>
      </c>
      <c r="Z10" s="18">
        <v>0.02</v>
      </c>
      <c r="AA10" s="19">
        <f t="shared" si="2"/>
        <v>193.18799999999999</v>
      </c>
      <c r="AB10" s="19">
        <f t="shared" si="1"/>
        <v>9466.2119999999995</v>
      </c>
      <c r="AC10" s="20"/>
    </row>
    <row r="11" spans="1:30" ht="15.75" x14ac:dyDescent="0.25">
      <c r="A11" s="13">
        <v>46032</v>
      </c>
      <c r="B11" s="14" t="s">
        <v>29</v>
      </c>
      <c r="C11" s="14" t="s">
        <v>92</v>
      </c>
      <c r="D11" s="14" t="s">
        <v>31</v>
      </c>
      <c r="E11" s="14" t="s">
        <v>46</v>
      </c>
      <c r="F11" s="14" t="s">
        <v>80</v>
      </c>
      <c r="G11" s="14" t="s">
        <v>93</v>
      </c>
      <c r="H11" s="14" t="s">
        <v>56</v>
      </c>
      <c r="I11" s="14" t="s">
        <v>94</v>
      </c>
      <c r="J11" s="14" t="s">
        <v>95</v>
      </c>
      <c r="K11" s="14" t="s">
        <v>96</v>
      </c>
      <c r="L11" s="14" t="s">
        <v>76</v>
      </c>
      <c r="M11" s="14" t="s">
        <v>97</v>
      </c>
      <c r="N11" s="14" t="s">
        <v>41</v>
      </c>
      <c r="O11" s="14" t="s">
        <v>98</v>
      </c>
      <c r="P11" s="15">
        <v>46032</v>
      </c>
      <c r="Q11" s="15">
        <v>46396</v>
      </c>
      <c r="R11" s="14">
        <v>0</v>
      </c>
      <c r="S11" s="14">
        <v>0</v>
      </c>
      <c r="T11" s="14">
        <v>0</v>
      </c>
      <c r="U11" s="14">
        <v>2144</v>
      </c>
      <c r="V11" s="14">
        <v>2144</v>
      </c>
      <c r="W11" s="14">
        <v>2530</v>
      </c>
      <c r="X11" s="16">
        <v>0.21</v>
      </c>
      <c r="Y11" s="17">
        <f t="shared" si="0"/>
        <v>450.24</v>
      </c>
      <c r="Z11" s="18">
        <v>0.02</v>
      </c>
      <c r="AA11" s="19">
        <f t="shared" si="2"/>
        <v>9.0048000000000012</v>
      </c>
      <c r="AB11" s="19">
        <f t="shared" si="1"/>
        <v>441.23520000000002</v>
      </c>
      <c r="AC11" s="20"/>
    </row>
    <row r="12" spans="1:30" ht="15.75" x14ac:dyDescent="0.25">
      <c r="A12" s="13">
        <v>46032</v>
      </c>
      <c r="B12" s="14" t="s">
        <v>29</v>
      </c>
      <c r="C12" s="14" t="s">
        <v>99</v>
      </c>
      <c r="D12" s="14" t="s">
        <v>31</v>
      </c>
      <c r="E12" s="14" t="s">
        <v>46</v>
      </c>
      <c r="F12" s="14" t="s">
        <v>33</v>
      </c>
      <c r="G12" s="14" t="s">
        <v>100</v>
      </c>
      <c r="H12" s="14" t="s">
        <v>73</v>
      </c>
      <c r="I12" s="14" t="s">
        <v>101</v>
      </c>
      <c r="J12" s="14">
        <v>2010</v>
      </c>
      <c r="K12" s="14">
        <v>3783</v>
      </c>
      <c r="L12" s="14">
        <v>9600</v>
      </c>
      <c r="M12" s="14">
        <v>3</v>
      </c>
      <c r="N12" s="14" t="s">
        <v>41</v>
      </c>
      <c r="O12" s="14" t="s">
        <v>102</v>
      </c>
      <c r="P12" s="15">
        <v>46032</v>
      </c>
      <c r="Q12" s="15">
        <v>46396</v>
      </c>
      <c r="R12" s="14">
        <v>0</v>
      </c>
      <c r="S12" s="14">
        <v>0</v>
      </c>
      <c r="T12" s="14">
        <v>0</v>
      </c>
      <c r="U12" s="14">
        <v>27286</v>
      </c>
      <c r="V12" s="14">
        <v>27286</v>
      </c>
      <c r="W12" s="14">
        <v>28663</v>
      </c>
      <c r="X12" s="16">
        <v>0.38</v>
      </c>
      <c r="Y12" s="17">
        <f t="shared" si="0"/>
        <v>10368.68</v>
      </c>
      <c r="Z12" s="18">
        <v>0.02</v>
      </c>
      <c r="AA12" s="19">
        <f t="shared" si="2"/>
        <v>207.37360000000001</v>
      </c>
      <c r="AB12" s="19">
        <f t="shared" si="1"/>
        <v>10161.306399999999</v>
      </c>
      <c r="AC12" s="20"/>
    </row>
    <row r="13" spans="1:30" s="1" customFormat="1" ht="15.75" x14ac:dyDescent="0.25">
      <c r="A13" s="13">
        <v>46032</v>
      </c>
      <c r="B13" s="14" t="s">
        <v>43</v>
      </c>
      <c r="C13" s="14" t="s">
        <v>106</v>
      </c>
      <c r="D13" s="14" t="s">
        <v>71</v>
      </c>
      <c r="E13" s="14" t="s">
        <v>32</v>
      </c>
      <c r="F13" s="14" t="s">
        <v>33</v>
      </c>
      <c r="G13" s="14" t="s">
        <v>107</v>
      </c>
      <c r="H13" s="14" t="s">
        <v>108</v>
      </c>
      <c r="I13" s="14" t="s">
        <v>109</v>
      </c>
      <c r="J13" s="14">
        <v>2022</v>
      </c>
      <c r="K13" s="14" t="s">
        <v>76</v>
      </c>
      <c r="L13" s="14" t="s">
        <v>110</v>
      </c>
      <c r="M13" s="14" t="s">
        <v>52</v>
      </c>
      <c r="N13" s="14" t="s">
        <v>41</v>
      </c>
      <c r="O13" s="14" t="s">
        <v>111</v>
      </c>
      <c r="P13" s="15">
        <v>46033</v>
      </c>
      <c r="Q13" s="15">
        <v>46397</v>
      </c>
      <c r="R13" s="14">
        <v>20</v>
      </c>
      <c r="S13" s="14">
        <v>450000</v>
      </c>
      <c r="T13" s="14">
        <v>4487</v>
      </c>
      <c r="U13" s="14">
        <v>16474</v>
      </c>
      <c r="V13" s="14">
        <v>20961</v>
      </c>
      <c r="W13" s="14">
        <v>22647</v>
      </c>
      <c r="X13" s="16">
        <v>0.66</v>
      </c>
      <c r="Y13" s="17">
        <f t="shared" si="0"/>
        <v>13834.26</v>
      </c>
      <c r="Z13" s="18">
        <v>0.02</v>
      </c>
      <c r="AA13" s="19">
        <f t="shared" si="2"/>
        <v>276.68520000000001</v>
      </c>
      <c r="AB13" s="19">
        <f t="shared" si="1"/>
        <v>13557.5748</v>
      </c>
      <c r="AC13" s="20"/>
      <c r="AD13" s="25">
        <v>0.68</v>
      </c>
    </row>
    <row r="14" spans="1:30" s="1" customFormat="1" ht="15.75" x14ac:dyDescent="0.25">
      <c r="A14" s="13">
        <v>46032</v>
      </c>
      <c r="B14" s="14" t="s">
        <v>29</v>
      </c>
      <c r="C14" s="14" t="s">
        <v>112</v>
      </c>
      <c r="D14" s="14" t="s">
        <v>31</v>
      </c>
      <c r="E14" s="14" t="s">
        <v>32</v>
      </c>
      <c r="F14" s="14" t="s">
        <v>80</v>
      </c>
      <c r="G14" s="14" t="s">
        <v>113</v>
      </c>
      <c r="H14" s="14" t="s">
        <v>114</v>
      </c>
      <c r="I14" s="14" t="s">
        <v>115</v>
      </c>
      <c r="J14" s="14">
        <v>2016</v>
      </c>
      <c r="K14" s="14" t="s">
        <v>116</v>
      </c>
      <c r="L14" s="14" t="s">
        <v>76</v>
      </c>
      <c r="M14" s="14" t="s">
        <v>117</v>
      </c>
      <c r="N14" s="14" t="s">
        <v>41</v>
      </c>
      <c r="O14" s="14" t="s">
        <v>118</v>
      </c>
      <c r="P14" s="15">
        <v>46032</v>
      </c>
      <c r="Q14" s="15">
        <v>46396</v>
      </c>
      <c r="R14" s="14">
        <v>0</v>
      </c>
      <c r="S14" s="14">
        <v>221200</v>
      </c>
      <c r="T14" s="14">
        <v>2329</v>
      </c>
      <c r="U14" s="14">
        <v>8577</v>
      </c>
      <c r="V14" s="14">
        <v>10906</v>
      </c>
      <c r="W14" s="14">
        <v>12869</v>
      </c>
      <c r="X14" s="16">
        <v>0.14000000000000001</v>
      </c>
      <c r="Y14" s="17">
        <f t="shared" si="0"/>
        <v>1526.8400000000001</v>
      </c>
      <c r="Z14" s="18">
        <v>0.02</v>
      </c>
      <c r="AA14" s="19">
        <f t="shared" si="2"/>
        <v>30.536800000000003</v>
      </c>
      <c r="AB14" s="19">
        <f t="shared" si="1"/>
        <v>1496.3032000000001</v>
      </c>
      <c r="AC14" s="20"/>
      <c r="AD14" s="25">
        <v>0.16</v>
      </c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3" t="s">
        <v>119</v>
      </c>
      <c r="Y15" s="24">
        <f>SUM(Y4:Y14)</f>
        <v>98318.909999999989</v>
      </c>
      <c r="Z15" s="1"/>
      <c r="AA15" s="1"/>
      <c r="AB15" s="21" t="s">
        <v>103</v>
      </c>
      <c r="AC15" s="1"/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 t="s">
        <v>105</v>
      </c>
      <c r="Y16" s="25">
        <v>0.18</v>
      </c>
      <c r="Z16" s="1"/>
      <c r="AA16" s="1"/>
      <c r="AB16" s="1"/>
      <c r="AC16" s="1"/>
    </row>
    <row r="17" spans="1:2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>
        <f>Y15*Y16</f>
        <v>17697.403799999996</v>
      </c>
      <c r="Z17" s="1"/>
      <c r="AA17" s="22" t="s">
        <v>104</v>
      </c>
      <c r="AB17" s="23">
        <f>90357+91174+81299</f>
        <v>262830</v>
      </c>
      <c r="AC17" s="1"/>
    </row>
    <row r="18" spans="1:2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</sheetData>
  <conditionalFormatting sqref="C1:C3 C15:C18">
    <cfRule type="duplicateValues" dxfId="17" priority="11"/>
    <cfRule type="duplicateValues" dxfId="16" priority="16"/>
    <cfRule type="duplicateValues" dxfId="15" priority="18"/>
  </conditionalFormatting>
  <conditionalFormatting sqref="C15:C18 C1:C2">
    <cfRule type="duplicateValues" dxfId="14" priority="13"/>
  </conditionalFormatting>
  <conditionalFormatting sqref="G1:G12">
    <cfRule type="duplicateValues" dxfId="13" priority="12"/>
    <cfRule type="duplicateValues" dxfId="12" priority="14"/>
    <cfRule type="duplicateValues" dxfId="11" priority="15"/>
    <cfRule type="duplicateValues" dxfId="10" priority="17"/>
  </conditionalFormatting>
  <conditionalFormatting sqref="G15:G18">
    <cfRule type="duplicateValues" dxfId="9" priority="8"/>
    <cfRule type="duplicateValues" dxfId="8" priority="9"/>
    <cfRule type="duplicateValues" dxfId="7" priority="10"/>
  </conditionalFormatting>
  <conditionalFormatting sqref="C13:C14">
    <cfRule type="duplicateValues" dxfId="6" priority="3"/>
  </conditionalFormatting>
  <conditionalFormatting sqref="C13:C14">
    <cfRule type="duplicateValues" dxfId="5" priority="2"/>
  </conditionalFormatting>
  <conditionalFormatting sqref="C13:C14">
    <cfRule type="duplicateValues" dxfId="4" priority="1"/>
  </conditionalFormatting>
  <conditionalFormatting sqref="C13:C14">
    <cfRule type="duplicateValues" dxfId="3" priority="4"/>
  </conditionalFormatting>
  <conditionalFormatting sqref="G13:G14"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2026-01-12T08:40:32Z</dcterms:created>
  <dcterms:modified xsi:type="dcterms:W3CDTF">2026-01-12T12:47:46Z</dcterms:modified>
</cp:coreProperties>
</file>