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B7092B46-BAFB-40DB-BB24-337F31B11DB2}" xr6:coauthVersionLast="47" xr6:coauthVersionMax="47" xr10:uidLastSave="{00000000-0000-0000-0000-000000000000}"/>
  <bookViews>
    <workbookView xWindow="-120" yWindow="-120" windowWidth="24240" windowHeight="13020" xr2:uid="{00824728-A6F4-45C0-8E8C-EFD5D3A7D704}"/>
  </bookViews>
  <sheets>
    <sheet name="Sheet1" sheetId="1" r:id="rId1"/>
  </sheets>
  <definedNames>
    <definedName name="_xlnm._FilterDatabase" localSheetId="0" hidden="1">Sheet1!$A$2:$AC$16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3" i="1" l="1"/>
  <c r="AA13" i="1" s="1"/>
  <c r="AB13" i="1" s="1"/>
  <c r="Y12" i="1"/>
  <c r="Y11" i="1"/>
  <c r="Y10" i="1"/>
  <c r="AA10" i="1" s="1"/>
  <c r="AB10" i="1" s="1"/>
  <c r="Y9" i="1"/>
  <c r="AA9" i="1" s="1"/>
  <c r="AB9" i="1" s="1"/>
  <c r="Y8" i="1"/>
  <c r="Y7" i="1"/>
  <c r="Y6" i="1"/>
  <c r="AA6" i="1" s="1"/>
  <c r="AB6" i="1" s="1"/>
  <c r="Y5" i="1"/>
  <c r="AA5" i="1" s="1"/>
  <c r="AB5" i="1" s="1"/>
  <c r="Y4" i="1"/>
  <c r="Y3" i="1"/>
  <c r="Y14" i="1" s="1"/>
  <c r="Y16" i="1" s="1"/>
  <c r="AA4" i="1" l="1"/>
  <c r="AB4" i="1" s="1"/>
  <c r="AA8" i="1"/>
  <c r="AB8" i="1" s="1"/>
  <c r="AA12" i="1"/>
  <c r="AB12" i="1" s="1"/>
  <c r="AA3" i="1"/>
  <c r="AB3" i="1" s="1"/>
  <c r="AA7" i="1"/>
  <c r="AB7" i="1" s="1"/>
  <c r="AA11" i="1"/>
  <c r="AB11" i="1" s="1"/>
  <c r="AB14" i="1" l="1"/>
</calcChain>
</file>

<file path=xl/sharedStrings.xml><?xml version="1.0" encoding="utf-8"?>
<sst xmlns="http://schemas.openxmlformats.org/spreadsheetml/2006/main" count="182" uniqueCount="116">
  <si>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</si>
  <si>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</si>
  <si>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</si>
  <si>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</si>
  <si>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</si>
  <si>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</si>
  <si>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</si>
  <si>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</si>
  <si>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</si>
  <si>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</si>
  <si>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</si>
  <si>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</si>
  <si>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</si>
  <si>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</si>
  <si>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</si>
  <si>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</si>
  <si>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</si>
  <si>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</si>
  <si>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</si>
  <si>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</si>
  <si>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</si>
  <si>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</si>
  <si>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</si>
  <si>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</si>
  <si>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</si>
  <si>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</si>
  <si>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</si>
  <si>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</si>
  <si>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</si>
  <si>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</si>
  <si>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YAMANAPPA YALLAPPA KOLKAR</t>
  </si>
  <si>
    <t>SBI General Insurance Company Limited</t>
  </si>
  <si>
    <t>LIABILITY</t>
  </si>
  <si>
    <t>GCV</t>
  </si>
  <si>
    <t>MH10AQ0866</t>
  </si>
  <si>
    <t>MAHINDRA &amp;AMP; MAHINDRA</t>
  </si>
  <si>
    <t>MAXXIMO</t>
  </si>
  <si>
    <t>2010</t>
  </si>
  <si>
    <t>0</t>
  </si>
  <si>
    <t>1800</t>
  </si>
  <si>
    <t>2</t>
  </si>
  <si>
    <t>DIESEL</t>
  </si>
  <si>
    <t>POCMVGC0100655473</t>
  </si>
  <si>
    <t>MR BALU BAPU MANE</t>
  </si>
  <si>
    <t>HDFC ERGO General Insurance Company Limited</t>
  </si>
  <si>
    <t>PACKAGE</t>
  </si>
  <si>
    <t>MH47Y5107</t>
  </si>
  <si>
    <t>MAHINDRA</t>
  </si>
  <si>
    <t>BOLERO</t>
  </si>
  <si>
    <t>2018</t>
  </si>
  <si>
    <t>2960</t>
  </si>
  <si>
    <t>1</t>
  </si>
  <si>
    <t>2315208104442700000</t>
  </si>
  <si>
    <t>MR GURU IRANNA DUTTARAGI</t>
  </si>
  <si>
    <t>MH14KQ5128</t>
  </si>
  <si>
    <t>TATA MOTORS LTD</t>
  </si>
  <si>
    <t>INTRA</t>
  </si>
  <si>
    <t>2023</t>
  </si>
  <si>
    <t>2565</t>
  </si>
  <si>
    <t>2315208104579500000</t>
  </si>
  <si>
    <t>YASHWANT LAXMAN SHINDE</t>
  </si>
  <si>
    <t>MH09FL5147</t>
  </si>
  <si>
    <t>JEETO</t>
  </si>
  <si>
    <t>2022</t>
  </si>
  <si>
    <t>1495</t>
  </si>
  <si>
    <t>POCMVGC0100655575</t>
  </si>
  <si>
    <t>SPARKSHIELD INSURANCE BROKERS PRIVATE LIMITED</t>
  </si>
  <si>
    <t>VAIBHAV PRAKASH GANGAI</t>
  </si>
  <si>
    <t>Universal Sompo General Insurance Company Limited</t>
  </si>
  <si>
    <t>PRIVATE_CAR</t>
  </si>
  <si>
    <t>MH09FQ4792</t>
  </si>
  <si>
    <t>MARUTI SUZUKI INDIA LTD</t>
  </si>
  <si>
    <t>CUBIC CAPACITY/KW/GVW MFG. YEAR /</t>
  </si>
  <si>
    <t>2021</t>
  </si>
  <si>
    <t>998</t>
  </si>
  <si>
    <t>5</t>
  </si>
  <si>
    <t>PETROL</t>
  </si>
  <si>
    <t>AVO/2311/20008392</t>
  </si>
  <si>
    <t>MR RAJU RAM DEOKAR</t>
  </si>
  <si>
    <t>MH14LX4236</t>
  </si>
  <si>
    <t>2024</t>
  </si>
  <si>
    <t>3160</t>
  </si>
  <si>
    <t>2315208106413700000</t>
  </si>
  <si>
    <t>MR ROHIT DATTATRAY KAKADE</t>
  </si>
  <si>
    <t>MH12PQ7771</t>
  </si>
  <si>
    <t>2017</t>
  </si>
  <si>
    <t>2670</t>
  </si>
  <si>
    <t>2315208106520500000</t>
  </si>
  <si>
    <t>MR RAVINDRA BAJRANG GALANDE</t>
  </si>
  <si>
    <t>MH12VB6333</t>
  </si>
  <si>
    <t>2315208106485500000</t>
  </si>
  <si>
    <t>HAKE SIDRAM PRAKASH</t>
  </si>
  <si>
    <t>MH25AK3787</t>
  </si>
  <si>
    <t>EICHER MOTORS</t>
  </si>
  <si>
    <t>PRO 3015 J</t>
  </si>
  <si>
    <t>3770</t>
  </si>
  <si>
    <t>16140</t>
  </si>
  <si>
    <t>AVO/2315/20028553</t>
  </si>
  <si>
    <t>ZUMBAR SHRIMANT BODAKE</t>
  </si>
  <si>
    <t>MH25AJ6207</t>
  </si>
  <si>
    <t>MAHINDRA &amp; MAHINDRA LIMITED</t>
  </si>
  <si>
    <t>BOL MAXX PUP HD 2.0L LX</t>
  </si>
  <si>
    <t>2523</t>
  </si>
  <si>
    <t>3895</t>
  </si>
  <si>
    <t>3</t>
  </si>
  <si>
    <t>AVO/2315/20028549</t>
  </si>
  <si>
    <t>SAMADHAN BALU BENDKULE</t>
  </si>
  <si>
    <t>MH15HH4112</t>
  </si>
  <si>
    <t>1512 LPT DCR42HSD 125B6M5</t>
  </si>
  <si>
    <t>3783</t>
  </si>
  <si>
    <t>16020</t>
  </si>
  <si>
    <t>AVO/2315/20028840</t>
  </si>
  <si>
    <t>TOTAL AMT</t>
  </si>
  <si>
    <t>PENDING</t>
  </si>
  <si>
    <t xml:space="preserve">TOTAL </t>
  </si>
  <si>
    <t xml:space="preserve">GST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</si>
</sst>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%"/>
    <numFmt numFmtId="166" formatCode="_(* #,##0_);_(* \(#,##0\);_(* &quot;-&quot;??_);_(@_)"/>
    <numFmt numFmtId="167" formatCode="yyyy\-mm\-dd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9" fontId="0" fillId="0" borderId="0" xfId="2" applyFont="1" applyAlignment="1">
      <alignment horizontal="center"/>
    </xf>
    <xf numFmtId="164" fontId="0" fillId="0" borderId="0" xfId="2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164" fontId="3" fillId="2" borderId="1" xfId="2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6" fontId="3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7" fontId="0" fillId="0" borderId="1" xfId="0" applyNumberFormat="1" applyBorder="1" applyAlignment="1">
      <alignment horizontal="center"/>
    </xf>
    <xf numFmtId="164" fontId="0" fillId="0" borderId="1" xfId="2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167" fontId="0" fillId="0" borderId="2" xfId="0" applyNumberFormat="1" applyBorder="1" applyAlignment="1">
      <alignment horizontal="center"/>
    </xf>
    <xf numFmtId="164" fontId="0" fillId="0" borderId="2" xfId="2" applyNumberFormat="1" applyFon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9" fontId="5" fillId="0" borderId="2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9" fontId="0" fillId="0" borderId="0" xfId="0" applyNumberFormat="1"/>
    <xf numFmtId="1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07D04-5DCB-4EE3-A07E-174C17D5BE40}">
  <dimension ref="A1:AD17"/>
  <sheetViews>
    <sheetView tabSelected="1" topLeftCell="Q1" workbookViewId="0">
      <selection activeCell="X16" sqref="X16"/>
    </sheetView>
  </sheetViews>
  <sheetFormatPr defaultColWidth="17.7109375" defaultRowHeight="15" x14ac:dyDescent="0.25"/>
  <sheetData>
    <row r="1" spans="1:3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3"/>
      <c r="Y1" s="1"/>
      <c r="Z1" s="1"/>
      <c r="AA1" s="1"/>
      <c r="AB1" s="1"/>
      <c r="AC1" s="1"/>
    </row>
    <row r="2" spans="1:30" ht="15.75" x14ac:dyDescent="0.2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6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  <c r="X2" s="7" t="s">
        <v>23</v>
      </c>
      <c r="Y2" s="8" t="s">
        <v>24</v>
      </c>
      <c r="Z2" s="9" t="s">
        <v>25</v>
      </c>
      <c r="AA2" s="10" t="s">
        <v>26</v>
      </c>
      <c r="AB2" s="11" t="s">
        <v>27</v>
      </c>
      <c r="AC2" s="12" t="s">
        <v>28</v>
      </c>
    </row>
    <row r="3" spans="1:30" ht="15.75" x14ac:dyDescent="0.25">
      <c r="A3" s="13">
        <v>46038</v>
      </c>
      <c r="B3" s="14" t="s">
        <v>29</v>
      </c>
      <c r="C3" s="14" t="s">
        <v>30</v>
      </c>
      <c r="D3" s="14" t="s">
        <v>31</v>
      </c>
      <c r="E3" s="14" t="s">
        <v>32</v>
      </c>
      <c r="F3" s="14" t="s">
        <v>33</v>
      </c>
      <c r="G3" s="14" t="s">
        <v>34</v>
      </c>
      <c r="H3" s="14" t="s">
        <v>35</v>
      </c>
      <c r="I3" s="14" t="s">
        <v>36</v>
      </c>
      <c r="J3" s="14" t="s">
        <v>37</v>
      </c>
      <c r="K3" s="14" t="s">
        <v>38</v>
      </c>
      <c r="L3" s="14" t="s">
        <v>39</v>
      </c>
      <c r="M3" s="14" t="s">
        <v>40</v>
      </c>
      <c r="N3" s="14" t="s">
        <v>41</v>
      </c>
      <c r="O3" s="14" t="s">
        <v>42</v>
      </c>
      <c r="P3" s="15">
        <v>46039</v>
      </c>
      <c r="Q3" s="15">
        <v>46403</v>
      </c>
      <c r="R3" s="14">
        <v>0</v>
      </c>
      <c r="S3" s="14">
        <v>0</v>
      </c>
      <c r="T3" s="14">
        <v>0</v>
      </c>
      <c r="U3" s="14">
        <v>16149</v>
      </c>
      <c r="V3" s="14">
        <v>16149</v>
      </c>
      <c r="W3" s="14">
        <v>16969</v>
      </c>
      <c r="X3" s="16">
        <v>0.66</v>
      </c>
      <c r="Y3" s="17">
        <f t="shared" ref="Y3:Y13" si="0">V3*X3</f>
        <v>10658.34</v>
      </c>
      <c r="Z3" s="18">
        <v>0.02</v>
      </c>
      <c r="AA3" s="19">
        <f t="shared" ref="AA3:AA13" si="1">Z3*Y3</f>
        <v>213.16679999999999</v>
      </c>
      <c r="AB3" s="19">
        <f t="shared" ref="AB3:AB13" si="2">Y3-AA3</f>
        <v>10445.173199999999</v>
      </c>
      <c r="AC3" s="14"/>
      <c r="AD3">
        <v>68</v>
      </c>
    </row>
    <row r="4" spans="1:30" ht="15.75" x14ac:dyDescent="0.25">
      <c r="A4" s="13">
        <v>46038</v>
      </c>
      <c r="B4" s="14" t="s">
        <v>29</v>
      </c>
      <c r="C4" s="14" t="s">
        <v>43</v>
      </c>
      <c r="D4" s="14" t="s">
        <v>44</v>
      </c>
      <c r="E4" s="14" t="s">
        <v>45</v>
      </c>
      <c r="F4" s="14" t="s">
        <v>33</v>
      </c>
      <c r="G4" s="14" t="s">
        <v>46</v>
      </c>
      <c r="H4" s="14" t="s">
        <v>47</v>
      </c>
      <c r="I4" s="14" t="s">
        <v>48</v>
      </c>
      <c r="J4" s="14" t="s">
        <v>49</v>
      </c>
      <c r="K4" s="14" t="s">
        <v>50</v>
      </c>
      <c r="L4" s="14" t="s">
        <v>50</v>
      </c>
      <c r="M4" s="14" t="s">
        <v>51</v>
      </c>
      <c r="N4" s="14"/>
      <c r="O4" s="14" t="s">
        <v>52</v>
      </c>
      <c r="P4" s="15">
        <v>46038</v>
      </c>
      <c r="Q4" s="15">
        <v>46402</v>
      </c>
      <c r="R4" s="14">
        <v>20</v>
      </c>
      <c r="S4" s="14">
        <v>425000</v>
      </c>
      <c r="T4" s="14">
        <v>702</v>
      </c>
      <c r="U4" s="14">
        <v>16474</v>
      </c>
      <c r="V4" s="14">
        <v>17176</v>
      </c>
      <c r="W4" s="14">
        <v>18181</v>
      </c>
      <c r="X4" s="16">
        <v>0.6</v>
      </c>
      <c r="Y4" s="17">
        <f t="shared" si="0"/>
        <v>10305.6</v>
      </c>
      <c r="Z4" s="18">
        <v>0.02</v>
      </c>
      <c r="AA4" s="19">
        <f t="shared" si="1"/>
        <v>206.11200000000002</v>
      </c>
      <c r="AB4" s="19">
        <f t="shared" si="2"/>
        <v>10099.488000000001</v>
      </c>
      <c r="AC4" s="14"/>
      <c r="AD4" s="30">
        <v>0.5</v>
      </c>
    </row>
    <row r="5" spans="1:30" ht="15.75" x14ac:dyDescent="0.25">
      <c r="A5" s="13">
        <v>46038</v>
      </c>
      <c r="B5" s="14" t="s">
        <v>29</v>
      </c>
      <c r="C5" s="14" t="s">
        <v>53</v>
      </c>
      <c r="D5" s="14" t="s">
        <v>44</v>
      </c>
      <c r="E5" s="14" t="s">
        <v>45</v>
      </c>
      <c r="F5" s="14" t="s">
        <v>33</v>
      </c>
      <c r="G5" s="14" t="s">
        <v>54</v>
      </c>
      <c r="H5" s="14" t="s">
        <v>55</v>
      </c>
      <c r="I5" s="14" t="s">
        <v>56</v>
      </c>
      <c r="J5" s="14" t="s">
        <v>57</v>
      </c>
      <c r="K5" s="14" t="s">
        <v>58</v>
      </c>
      <c r="L5" s="14" t="s">
        <v>58</v>
      </c>
      <c r="M5" s="14" t="s">
        <v>51</v>
      </c>
      <c r="N5" s="14"/>
      <c r="O5" s="14" t="s">
        <v>59</v>
      </c>
      <c r="P5" s="15">
        <v>46038</v>
      </c>
      <c r="Q5" s="15">
        <v>46402</v>
      </c>
      <c r="R5" s="14">
        <v>0</v>
      </c>
      <c r="S5" s="14">
        <v>750000</v>
      </c>
      <c r="T5" s="14">
        <v>1489</v>
      </c>
      <c r="U5" s="14">
        <v>16474</v>
      </c>
      <c r="V5" s="14">
        <v>17963</v>
      </c>
      <c r="W5" s="14">
        <v>19110</v>
      </c>
      <c r="X5" s="16">
        <v>0.6</v>
      </c>
      <c r="Y5" s="17">
        <f t="shared" si="0"/>
        <v>10777.8</v>
      </c>
      <c r="Z5" s="18">
        <v>0.02</v>
      </c>
      <c r="AA5" s="19">
        <f t="shared" si="1"/>
        <v>215.55599999999998</v>
      </c>
      <c r="AB5" s="19">
        <f t="shared" si="2"/>
        <v>10562.243999999999</v>
      </c>
      <c r="AC5" s="14"/>
      <c r="AD5">
        <v>50</v>
      </c>
    </row>
    <row r="6" spans="1:30" ht="15.75" x14ac:dyDescent="0.25">
      <c r="A6" s="13">
        <v>46038</v>
      </c>
      <c r="B6" s="14" t="s">
        <v>29</v>
      </c>
      <c r="C6" s="14" t="s">
        <v>60</v>
      </c>
      <c r="D6" s="14" t="s">
        <v>31</v>
      </c>
      <c r="E6" s="14" t="s">
        <v>45</v>
      </c>
      <c r="F6" s="14" t="s">
        <v>33</v>
      </c>
      <c r="G6" s="14" t="s">
        <v>61</v>
      </c>
      <c r="H6" s="14" t="s">
        <v>35</v>
      </c>
      <c r="I6" s="14" t="s">
        <v>62</v>
      </c>
      <c r="J6" s="14" t="s">
        <v>63</v>
      </c>
      <c r="K6" s="14" t="s">
        <v>38</v>
      </c>
      <c r="L6" s="14" t="s">
        <v>64</v>
      </c>
      <c r="M6" s="14" t="s">
        <v>40</v>
      </c>
      <c r="N6" s="14" t="s">
        <v>41</v>
      </c>
      <c r="O6" s="14" t="s">
        <v>65</v>
      </c>
      <c r="P6" s="15">
        <v>46039</v>
      </c>
      <c r="Q6" s="15">
        <v>46403</v>
      </c>
      <c r="R6" s="14">
        <v>20</v>
      </c>
      <c r="S6" s="14">
        <v>400000</v>
      </c>
      <c r="T6" s="14">
        <v>1270</v>
      </c>
      <c r="U6" s="14">
        <v>16474</v>
      </c>
      <c r="V6" s="14">
        <v>17744</v>
      </c>
      <c r="W6" s="14">
        <v>18852</v>
      </c>
      <c r="X6" s="16">
        <v>0.66</v>
      </c>
      <c r="Y6" s="17">
        <f t="shared" si="0"/>
        <v>11711.04</v>
      </c>
      <c r="Z6" s="18">
        <v>0.02</v>
      </c>
      <c r="AA6" s="19">
        <f t="shared" si="1"/>
        <v>234.22080000000003</v>
      </c>
      <c r="AB6" s="19">
        <f t="shared" si="2"/>
        <v>11476.819200000002</v>
      </c>
      <c r="AC6" s="14"/>
      <c r="AD6">
        <v>68</v>
      </c>
    </row>
    <row r="7" spans="1:30" ht="15.75" x14ac:dyDescent="0.25">
      <c r="A7" s="13">
        <v>46038</v>
      </c>
      <c r="B7" s="14" t="s">
        <v>66</v>
      </c>
      <c r="C7" s="14" t="s">
        <v>67</v>
      </c>
      <c r="D7" s="14" t="s">
        <v>68</v>
      </c>
      <c r="E7" s="14" t="s">
        <v>45</v>
      </c>
      <c r="F7" s="14" t="s">
        <v>69</v>
      </c>
      <c r="G7" s="14" t="s">
        <v>70</v>
      </c>
      <c r="H7" s="14" t="s">
        <v>71</v>
      </c>
      <c r="I7" s="14" t="s">
        <v>72</v>
      </c>
      <c r="J7" s="14" t="s">
        <v>73</v>
      </c>
      <c r="K7" s="14" t="s">
        <v>74</v>
      </c>
      <c r="L7" s="14" t="s">
        <v>38</v>
      </c>
      <c r="M7" s="14" t="s">
        <v>75</v>
      </c>
      <c r="N7" s="14" t="s">
        <v>76</v>
      </c>
      <c r="O7" s="14" t="s">
        <v>77</v>
      </c>
      <c r="P7" s="15">
        <v>46038</v>
      </c>
      <c r="Q7" s="15">
        <v>46402</v>
      </c>
      <c r="R7" s="14">
        <v>0</v>
      </c>
      <c r="S7" s="14">
        <v>312200</v>
      </c>
      <c r="T7" s="14">
        <v>3036</v>
      </c>
      <c r="U7" s="14">
        <v>2144</v>
      </c>
      <c r="V7" s="14">
        <v>5180</v>
      </c>
      <c r="W7" s="14">
        <v>6112</v>
      </c>
      <c r="X7" s="16">
        <v>0.27</v>
      </c>
      <c r="Y7" s="17">
        <f t="shared" si="0"/>
        <v>1398.6000000000001</v>
      </c>
      <c r="Z7" s="18">
        <v>0.02</v>
      </c>
      <c r="AA7" s="19">
        <f t="shared" si="1"/>
        <v>27.972000000000005</v>
      </c>
      <c r="AB7" s="19">
        <f t="shared" si="2"/>
        <v>1370.6280000000002</v>
      </c>
      <c r="AC7" s="14"/>
      <c r="AD7">
        <v>29</v>
      </c>
    </row>
    <row r="8" spans="1:30" ht="15.75" x14ac:dyDescent="0.25">
      <c r="A8" s="13">
        <v>46038</v>
      </c>
      <c r="B8" s="14" t="s">
        <v>29</v>
      </c>
      <c r="C8" s="14" t="s">
        <v>78</v>
      </c>
      <c r="D8" s="14" t="s">
        <v>44</v>
      </c>
      <c r="E8" s="14" t="s">
        <v>45</v>
      </c>
      <c r="F8" s="14" t="s">
        <v>33</v>
      </c>
      <c r="G8" s="14" t="s">
        <v>79</v>
      </c>
      <c r="H8" s="14" t="s">
        <v>55</v>
      </c>
      <c r="I8" s="14" t="s">
        <v>56</v>
      </c>
      <c r="J8" s="14" t="s">
        <v>80</v>
      </c>
      <c r="K8" s="14" t="s">
        <v>81</v>
      </c>
      <c r="L8" s="14" t="s">
        <v>81</v>
      </c>
      <c r="M8" s="14" t="s">
        <v>51</v>
      </c>
      <c r="N8" s="14"/>
      <c r="O8" s="14" t="s">
        <v>82</v>
      </c>
      <c r="P8" s="15">
        <v>46039</v>
      </c>
      <c r="Q8" s="15">
        <v>46403</v>
      </c>
      <c r="R8" s="14">
        <v>20</v>
      </c>
      <c r="S8" s="14">
        <v>800000</v>
      </c>
      <c r="T8" s="14">
        <v>5270</v>
      </c>
      <c r="U8" s="14">
        <v>16474</v>
      </c>
      <c r="V8" s="14">
        <v>21744</v>
      </c>
      <c r="W8" s="14">
        <v>23572</v>
      </c>
      <c r="X8" s="16">
        <v>0.6</v>
      </c>
      <c r="Y8" s="17">
        <f t="shared" si="0"/>
        <v>13046.4</v>
      </c>
      <c r="Z8" s="18">
        <v>0.02</v>
      </c>
      <c r="AA8" s="19">
        <f t="shared" si="1"/>
        <v>260.928</v>
      </c>
      <c r="AB8" s="19">
        <f t="shared" si="2"/>
        <v>12785.472</v>
      </c>
      <c r="AC8" s="14"/>
      <c r="AD8">
        <v>50</v>
      </c>
    </row>
    <row r="9" spans="1:30" ht="15.75" x14ac:dyDescent="0.25">
      <c r="A9" s="13">
        <v>46038</v>
      </c>
      <c r="B9" s="14" t="s">
        <v>29</v>
      </c>
      <c r="C9" s="14" t="s">
        <v>83</v>
      </c>
      <c r="D9" s="14" t="s">
        <v>44</v>
      </c>
      <c r="E9" s="14" t="s">
        <v>45</v>
      </c>
      <c r="F9" s="14" t="s">
        <v>33</v>
      </c>
      <c r="G9" s="14" t="s">
        <v>84</v>
      </c>
      <c r="H9" s="14" t="s">
        <v>47</v>
      </c>
      <c r="I9" s="14" t="s">
        <v>48</v>
      </c>
      <c r="J9" s="14" t="s">
        <v>85</v>
      </c>
      <c r="K9" s="14" t="s">
        <v>86</v>
      </c>
      <c r="L9" s="14" t="s">
        <v>86</v>
      </c>
      <c r="M9" s="14" t="s">
        <v>40</v>
      </c>
      <c r="N9" s="14"/>
      <c r="O9" s="14" t="s">
        <v>87</v>
      </c>
      <c r="P9" s="15">
        <v>46038</v>
      </c>
      <c r="Q9" s="15">
        <v>46402</v>
      </c>
      <c r="R9" s="14">
        <v>20</v>
      </c>
      <c r="S9" s="14">
        <v>300000</v>
      </c>
      <c r="T9" s="14">
        <v>1323</v>
      </c>
      <c r="U9" s="14">
        <v>16474</v>
      </c>
      <c r="V9" s="14">
        <v>17797</v>
      </c>
      <c r="W9" s="14">
        <v>18914</v>
      </c>
      <c r="X9" s="16">
        <v>0.6</v>
      </c>
      <c r="Y9" s="17">
        <f t="shared" si="0"/>
        <v>10678.199999999999</v>
      </c>
      <c r="Z9" s="18">
        <v>0.02</v>
      </c>
      <c r="AA9" s="19">
        <f t="shared" si="1"/>
        <v>213.56399999999999</v>
      </c>
      <c r="AB9" s="19">
        <f t="shared" si="2"/>
        <v>10464.635999999999</v>
      </c>
      <c r="AC9" s="14"/>
      <c r="AD9">
        <v>50</v>
      </c>
    </row>
    <row r="10" spans="1:30" ht="15.75" x14ac:dyDescent="0.25">
      <c r="A10" s="13">
        <v>46038</v>
      </c>
      <c r="B10" s="14" t="s">
        <v>29</v>
      </c>
      <c r="C10" s="14" t="s">
        <v>88</v>
      </c>
      <c r="D10" s="14" t="s">
        <v>44</v>
      </c>
      <c r="E10" s="14" t="s">
        <v>45</v>
      </c>
      <c r="F10" s="14" t="s">
        <v>33</v>
      </c>
      <c r="G10" s="14" t="s">
        <v>89</v>
      </c>
      <c r="H10" s="14" t="s">
        <v>55</v>
      </c>
      <c r="I10" s="14" t="s">
        <v>56</v>
      </c>
      <c r="J10" s="14" t="s">
        <v>63</v>
      </c>
      <c r="K10" s="14" t="s">
        <v>58</v>
      </c>
      <c r="L10" s="14" t="s">
        <v>58</v>
      </c>
      <c r="M10" s="14" t="s">
        <v>51</v>
      </c>
      <c r="N10" s="14"/>
      <c r="O10" s="14" t="s">
        <v>90</v>
      </c>
      <c r="P10" s="15">
        <v>46041</v>
      </c>
      <c r="Q10" s="15">
        <v>46405</v>
      </c>
      <c r="R10" s="14">
        <v>35</v>
      </c>
      <c r="S10" s="14">
        <v>600000</v>
      </c>
      <c r="T10" s="14">
        <v>774</v>
      </c>
      <c r="U10" s="14">
        <v>16149</v>
      </c>
      <c r="V10" s="14">
        <v>16923</v>
      </c>
      <c r="W10" s="14">
        <v>17883</v>
      </c>
      <c r="X10" s="16">
        <v>0.6</v>
      </c>
      <c r="Y10" s="17">
        <f t="shared" si="0"/>
        <v>10153.799999999999</v>
      </c>
      <c r="Z10" s="18">
        <v>0.02</v>
      </c>
      <c r="AA10" s="19">
        <f t="shared" si="1"/>
        <v>203.07599999999999</v>
      </c>
      <c r="AB10" s="19">
        <f t="shared" si="2"/>
        <v>9950.7240000000002</v>
      </c>
      <c r="AC10" s="14"/>
      <c r="AD10">
        <v>50</v>
      </c>
    </row>
    <row r="11" spans="1:30" ht="15.75" x14ac:dyDescent="0.25">
      <c r="A11" s="13">
        <v>46038</v>
      </c>
      <c r="B11" s="14" t="s">
        <v>66</v>
      </c>
      <c r="C11" s="14" t="s">
        <v>91</v>
      </c>
      <c r="D11" s="14" t="s">
        <v>68</v>
      </c>
      <c r="E11" s="14" t="s">
        <v>45</v>
      </c>
      <c r="F11" s="14" t="s">
        <v>33</v>
      </c>
      <c r="G11" s="14" t="s">
        <v>92</v>
      </c>
      <c r="H11" s="14" t="s">
        <v>93</v>
      </c>
      <c r="I11" s="14" t="s">
        <v>94</v>
      </c>
      <c r="J11" s="14" t="s">
        <v>63</v>
      </c>
      <c r="K11" s="14" t="s">
        <v>95</v>
      </c>
      <c r="L11" s="14" t="s">
        <v>96</v>
      </c>
      <c r="M11" s="14" t="s">
        <v>40</v>
      </c>
      <c r="N11" s="14" t="s">
        <v>41</v>
      </c>
      <c r="O11" s="14" t="s">
        <v>97</v>
      </c>
      <c r="P11" s="15">
        <v>46040</v>
      </c>
      <c r="Q11" s="15">
        <v>46404</v>
      </c>
      <c r="R11" s="14">
        <v>35</v>
      </c>
      <c r="S11" s="14">
        <v>1836000</v>
      </c>
      <c r="T11" s="14">
        <v>15304</v>
      </c>
      <c r="U11" s="14">
        <v>35638</v>
      </c>
      <c r="V11" s="14">
        <v>50942</v>
      </c>
      <c r="W11" s="14">
        <v>55521</v>
      </c>
      <c r="X11" s="16">
        <v>0.33</v>
      </c>
      <c r="Y11" s="17">
        <f t="shared" si="0"/>
        <v>16810.86</v>
      </c>
      <c r="Z11" s="18">
        <v>0.02</v>
      </c>
      <c r="AA11" s="19">
        <f t="shared" si="1"/>
        <v>336.21719999999999</v>
      </c>
      <c r="AB11" s="19">
        <f t="shared" si="2"/>
        <v>16474.642800000001</v>
      </c>
      <c r="AC11" s="14"/>
      <c r="AD11">
        <v>35</v>
      </c>
    </row>
    <row r="12" spans="1:30" ht="15.75" x14ac:dyDescent="0.25">
      <c r="A12" s="20">
        <v>46038</v>
      </c>
      <c r="B12" s="21" t="s">
        <v>66</v>
      </c>
      <c r="C12" s="21" t="s">
        <v>98</v>
      </c>
      <c r="D12" s="21" t="s">
        <v>68</v>
      </c>
      <c r="E12" s="21" t="s">
        <v>45</v>
      </c>
      <c r="F12" s="21" t="s">
        <v>33</v>
      </c>
      <c r="G12" s="21" t="s">
        <v>99</v>
      </c>
      <c r="H12" s="21" t="s">
        <v>100</v>
      </c>
      <c r="I12" s="21" t="s">
        <v>101</v>
      </c>
      <c r="J12" s="21" t="s">
        <v>57</v>
      </c>
      <c r="K12" s="21" t="s">
        <v>102</v>
      </c>
      <c r="L12" s="21" t="s">
        <v>103</v>
      </c>
      <c r="M12" s="21" t="s">
        <v>104</v>
      </c>
      <c r="N12" s="21" t="s">
        <v>41</v>
      </c>
      <c r="O12" s="21" t="s">
        <v>105</v>
      </c>
      <c r="P12" s="22">
        <v>46038</v>
      </c>
      <c r="Q12" s="22">
        <v>46402</v>
      </c>
      <c r="R12" s="21">
        <v>0</v>
      </c>
      <c r="S12" s="21">
        <v>800000</v>
      </c>
      <c r="T12" s="21">
        <v>5988</v>
      </c>
      <c r="U12" s="21">
        <v>16374</v>
      </c>
      <c r="V12" s="21">
        <v>22362</v>
      </c>
      <c r="W12" s="21">
        <v>24301</v>
      </c>
      <c r="X12" s="23">
        <v>0.38</v>
      </c>
      <c r="Y12" s="24">
        <f t="shared" si="0"/>
        <v>8497.56</v>
      </c>
      <c r="Z12" s="25">
        <v>0.02</v>
      </c>
      <c r="AA12" s="26">
        <f t="shared" si="1"/>
        <v>169.9512</v>
      </c>
      <c r="AB12" s="26">
        <f t="shared" si="2"/>
        <v>8327.6088</v>
      </c>
      <c r="AC12" s="21"/>
      <c r="AD12" s="30">
        <v>0.4</v>
      </c>
    </row>
    <row r="13" spans="1:30" ht="16.5" thickBot="1" x14ac:dyDescent="0.3">
      <c r="A13" s="13">
        <v>46038</v>
      </c>
      <c r="B13" s="14" t="s">
        <v>66</v>
      </c>
      <c r="C13" s="14" t="s">
        <v>106</v>
      </c>
      <c r="D13" s="14" t="s">
        <v>68</v>
      </c>
      <c r="E13" s="14" t="s">
        <v>45</v>
      </c>
      <c r="F13" s="14" t="s">
        <v>33</v>
      </c>
      <c r="G13" s="14" t="s">
        <v>107</v>
      </c>
      <c r="H13" s="14" t="s">
        <v>55</v>
      </c>
      <c r="I13" s="14" t="s">
        <v>108</v>
      </c>
      <c r="J13" s="14" t="s">
        <v>73</v>
      </c>
      <c r="K13" s="14" t="s">
        <v>109</v>
      </c>
      <c r="L13" s="14" t="s">
        <v>110</v>
      </c>
      <c r="M13" s="14" t="s">
        <v>51</v>
      </c>
      <c r="N13" s="14" t="s">
        <v>41</v>
      </c>
      <c r="O13" s="14" t="s">
        <v>111</v>
      </c>
      <c r="P13" s="15">
        <v>46038</v>
      </c>
      <c r="Q13" s="15">
        <v>46402</v>
      </c>
      <c r="R13" s="14">
        <v>20</v>
      </c>
      <c r="S13" s="14">
        <v>1500000</v>
      </c>
      <c r="T13" s="14">
        <v>12982</v>
      </c>
      <c r="U13" s="14">
        <v>35638</v>
      </c>
      <c r="V13" s="14">
        <v>48620</v>
      </c>
      <c r="W13" s="14">
        <v>52781</v>
      </c>
      <c r="X13" s="16">
        <v>0.33</v>
      </c>
      <c r="Y13" s="17">
        <f t="shared" si="0"/>
        <v>16044.6</v>
      </c>
      <c r="Z13" s="18">
        <v>0.02</v>
      </c>
      <c r="AA13" s="26">
        <f t="shared" si="1"/>
        <v>320.892</v>
      </c>
      <c r="AB13" s="26">
        <f t="shared" si="2"/>
        <v>15723.708000000001</v>
      </c>
      <c r="AC13" s="21"/>
      <c r="AD13">
        <v>35</v>
      </c>
    </row>
    <row r="14" spans="1:30" ht="15.75" thickBo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2"/>
      <c r="X14" s="3" t="s">
        <v>114</v>
      </c>
      <c r="Y14" s="31">
        <f>SUM(Y3:Y13)</f>
        <v>120082.8</v>
      </c>
      <c r="Z14" s="1"/>
      <c r="AA14" s="27" t="s">
        <v>112</v>
      </c>
      <c r="AB14" s="28">
        <f>SUM(AB3:AB13)</f>
        <v>117681.14400000001</v>
      </c>
      <c r="AC14" s="29" t="s">
        <v>113</v>
      </c>
    </row>
    <row r="15" spans="1:3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2"/>
      <c r="X15" s="3" t="s">
        <v>115</v>
      </c>
      <c r="Y15" s="32">
        <v>0.18</v>
      </c>
      <c r="Z15" s="1"/>
      <c r="AA15" s="1"/>
      <c r="AB15" s="1"/>
      <c r="AC15" s="1"/>
    </row>
    <row r="16" spans="1:3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2"/>
      <c r="X16" s="3"/>
      <c r="Y16" s="1">
        <f>Y14*Y15</f>
        <v>21614.903999999999</v>
      </c>
      <c r="Z16" s="1"/>
      <c r="AA16" s="1"/>
      <c r="AB16" s="1"/>
      <c r="AC16" s="1"/>
    </row>
    <row r="17" spans="1:29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2"/>
      <c r="X17" s="3"/>
      <c r="Y17" s="1"/>
      <c r="Z17" s="1"/>
      <c r="AA17" s="1"/>
      <c r="AB17" s="1"/>
      <c r="AC17" s="1"/>
    </row>
  </sheetData>
  <autoFilter ref="A2:AC16" xr:uid="{4EE07D04-5DCB-4EE3-A07E-174C17D5BE40}"/>
  <conditionalFormatting sqref="G1:G17">
    <cfRule type="duplicateValues" dxfId="7" priority="1"/>
  </conditionalFormatting>
  <conditionalFormatting sqref="G1 G3">
    <cfRule type="duplicateValues" dxfId="6" priority="6"/>
    <cfRule type="duplicateValues" dxfId="5" priority="7"/>
    <cfRule type="duplicateValues" dxfId="4" priority="8"/>
  </conditionalFormatting>
  <conditionalFormatting sqref="G15:G17">
    <cfRule type="duplicateValues" dxfId="3" priority="2"/>
    <cfRule type="duplicateValues" dxfId="2" priority="3"/>
    <cfRule type="duplicateValues" dxfId="1" priority="4"/>
  </conditionalFormatting>
  <conditionalFormatting sqref="G1:G14"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2026-01-17T07:06:33Z</dcterms:created>
  <dcterms:modified xsi:type="dcterms:W3CDTF">2026-01-17T09:39:49Z</dcterms:modified>
</cp:coreProperties>
</file>