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1D3C5BE-0974-43ED-AE08-E1B7096A18A0}" xr6:coauthVersionLast="47" xr6:coauthVersionMax="47" xr10:uidLastSave="{00000000-0000-0000-0000-000000000000}"/>
  <bookViews>
    <workbookView xWindow="-120" yWindow="-120" windowWidth="24240" windowHeight="13020" xr2:uid="{77DF745D-4783-4432-AA04-A3A639D33A67}"/>
  </bookViews>
  <sheets>
    <sheet name="Sheet1" sheetId="1" r:id="rId1"/>
  </sheets>
  <definedNames>
    <definedName name="_xlnm._FilterDatabase" localSheetId="0" hidden="1">Sheet1!$A$1:$AC$7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6" i="1" l="1"/>
  <c r="Y5" i="1"/>
  <c r="AA5" i="1" s="1"/>
  <c r="AB5" i="1" s="1"/>
  <c r="Y4" i="1"/>
  <c r="AA4" i="1" s="1"/>
  <c r="AB4" i="1" s="1"/>
  <c r="Y3" i="1"/>
  <c r="AA3" i="1" s="1"/>
  <c r="Y2" i="1"/>
  <c r="Y7" i="1" l="1"/>
  <c r="Y9" i="1" s="1"/>
  <c r="AA2" i="1"/>
  <c r="AB2" i="1" s="1"/>
  <c r="AB3" i="1"/>
  <c r="AA6" i="1"/>
  <c r="AB6" i="1" s="1"/>
</calcChain>
</file>

<file path=xl/sharedStrings.xml><?xml version="1.0" encoding="utf-8"?>
<sst xmlns="http://schemas.openxmlformats.org/spreadsheetml/2006/main" count="99" uniqueCount="74">
  <si>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</si>
  <si>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</si>
  <si>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</si>
  <si>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</si>
  <si>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</si>
  <si>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</si>
  <si>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</si>
  <si>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</si>
  <si>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</si>
  <si>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</si>
  <si>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</si>
  <si>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</si>
  <si>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</si>
  <si>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</si>
  <si>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</si>
  <si>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</si>
  <si>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</si>
  <si>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</si>
  <si>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</si>
  <si>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</si>
  <si>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</si>
  <si>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</si>
  <si>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</si>
  <si>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</si>
  <si>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</si>
  <si>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</si>
  <si>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</si>
  <si>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</si>
  <si>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</si>
  <si>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BROKERS PRIVATE LIMITED</t>
  </si>
  <si>
    <t>RAJESH KUMAR</t>
  </si>
  <si>
    <t>Universal Sompo General Insurance Company Limited</t>
  </si>
  <si>
    <t>PACKAGE</t>
  </si>
  <si>
    <t>GCV</t>
  </si>
  <si>
    <t>MH34AV0479</t>
  </si>
  <si>
    <t>MAHINDRA &amp; MAHINDRA</t>
  </si>
  <si>
    <t>BOLERO CAMPER 2WD</t>
  </si>
  <si>
    <t>2015</t>
  </si>
  <si>
    <t>2523</t>
  </si>
  <si>
    <t>2880</t>
  </si>
  <si>
    <t>3</t>
  </si>
  <si>
    <t>DIESEL</t>
  </si>
  <si>
    <t>AVO/2315/20029472</t>
  </si>
  <si>
    <t>SPARKSHIELD INSURANCE BROKER PRIVATE LIMITED</t>
  </si>
  <si>
    <t>MR VITTHAL PANDHARINATH MILKHE</t>
  </si>
  <si>
    <t>HDFC ERGO General Insurance Company Limited</t>
  </si>
  <si>
    <t>MH12SF0709</t>
  </si>
  <si>
    <t>MAHINDRA</t>
  </si>
  <si>
    <t>BOLERO</t>
  </si>
  <si>
    <t>2019</t>
  </si>
  <si>
    <t>2670</t>
  </si>
  <si>
    <t>1</t>
  </si>
  <si>
    <t>2315208111835500000</t>
  </si>
  <si>
    <t>SHEKHAR SHIVAJI NEVASE</t>
  </si>
  <si>
    <t>MH12XM6745</t>
  </si>
  <si>
    <t>ASHOK LEYLAND LTD</t>
  </si>
  <si>
    <t>CA1015/28 T TIP</t>
  </si>
  <si>
    <t>2024</t>
  </si>
  <si>
    <t>3840</t>
  </si>
  <si>
    <t>11120</t>
  </si>
  <si>
    <t>2</t>
  </si>
  <si>
    <t>AVO/2315/20029725</t>
  </si>
  <si>
    <t>MRS MANISHA BHANUDAS SABALE</t>
  </si>
  <si>
    <t>MH12LT0499</t>
  </si>
  <si>
    <t>2620</t>
  </si>
  <si>
    <t>2315208113686100000</t>
  </si>
  <si>
    <t>Premnath Shivaji Kale</t>
  </si>
  <si>
    <t>MH25U1483</t>
  </si>
  <si>
    <t>1616 H</t>
  </si>
  <si>
    <t>AVO/2315/20030115</t>
  </si>
  <si>
    <t>TOTAL AMT</t>
  </si>
  <si>
    <t>PENDING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</si>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</sst>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9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DE9A0-9AA1-41F7-AF9D-E1C17B8CADA1}">
  <dimension ref="A1:AD10"/>
  <sheetViews>
    <sheetView tabSelected="1" topLeftCell="I1" workbookViewId="0">
      <selection activeCell="W24" sqref="W24"/>
    </sheetView>
  </sheetViews>
  <sheetFormatPr defaultRowHeight="15" x14ac:dyDescent="0.25"/>
  <cols>
    <col min="1" max="1" width="10.42578125" bestFit="1" customWidth="1"/>
    <col min="2" max="2" width="0.28515625" customWidth="1"/>
    <col min="3" max="3" width="34" customWidth="1"/>
    <col min="4" max="4" width="49.42578125" bestFit="1" customWidth="1"/>
    <col min="5" max="5" width="9.28515625" bestFit="1" customWidth="1"/>
    <col min="6" max="6" width="6.85546875" customWidth="1"/>
    <col min="7" max="7" width="12.5703125" bestFit="1" customWidth="1"/>
    <col min="8" max="8" width="23.7109375" bestFit="1" customWidth="1"/>
    <col min="9" max="9" width="20.7109375" bestFit="1" customWidth="1"/>
    <col min="10" max="10" width="6.7109375" customWidth="1"/>
    <col min="11" max="11" width="11.42578125" customWidth="1"/>
    <col min="12" max="12" width="12.7109375" customWidth="1"/>
    <col min="13" max="13" width="7.85546875" customWidth="1"/>
    <col min="14" max="14" width="6.7109375" bestFit="1" customWidth="1"/>
    <col min="15" max="15" width="19" customWidth="1"/>
    <col min="16" max="17" width="10.42578125" hidden="1" customWidth="1"/>
    <col min="18" max="18" width="8.28515625" customWidth="1"/>
    <col min="19" max="19" width="0.140625" customWidth="1"/>
    <col min="20" max="20" width="8.42578125" customWidth="1"/>
    <col min="21" max="21" width="8.140625" customWidth="1"/>
    <col min="22" max="22" width="9.5703125" customWidth="1"/>
    <col min="23" max="23" width="13.7109375" customWidth="1"/>
    <col min="24" max="24" width="11.140625" customWidth="1"/>
    <col min="25" max="25" width="13" customWidth="1"/>
    <col min="26" max="26" width="7.28515625" customWidth="1"/>
    <col min="27" max="27" width="12.28515625" customWidth="1"/>
    <col min="28" max="28" width="10.85546875" customWidth="1"/>
  </cols>
  <sheetData>
    <row r="1" spans="1:30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30" ht="15.75" x14ac:dyDescent="0.25">
      <c r="A2" s="10">
        <v>46039</v>
      </c>
      <c r="B2" s="11" t="s">
        <v>29</v>
      </c>
      <c r="C2" s="11" t="s">
        <v>30</v>
      </c>
      <c r="D2" s="11" t="s">
        <v>31</v>
      </c>
      <c r="E2" s="11" t="s">
        <v>32</v>
      </c>
      <c r="F2" s="11" t="s">
        <v>33</v>
      </c>
      <c r="G2" s="11" t="s">
        <v>34</v>
      </c>
      <c r="H2" s="11" t="s">
        <v>35</v>
      </c>
      <c r="I2" s="11" t="s">
        <v>36</v>
      </c>
      <c r="J2" s="11" t="s">
        <v>37</v>
      </c>
      <c r="K2" s="11" t="s">
        <v>38</v>
      </c>
      <c r="L2" s="11" t="s">
        <v>39</v>
      </c>
      <c r="M2" s="11" t="s">
        <v>40</v>
      </c>
      <c r="N2" s="11" t="s">
        <v>41</v>
      </c>
      <c r="O2" s="11" t="s">
        <v>42</v>
      </c>
      <c r="P2" s="12">
        <v>46041</v>
      </c>
      <c r="Q2" s="12">
        <v>46405</v>
      </c>
      <c r="R2" s="11">
        <v>0</v>
      </c>
      <c r="S2" s="11">
        <v>300000</v>
      </c>
      <c r="T2" s="11">
        <v>620</v>
      </c>
      <c r="U2" s="11">
        <v>16374</v>
      </c>
      <c r="V2" s="11">
        <v>16994</v>
      </c>
      <c r="W2" s="11">
        <v>17967</v>
      </c>
      <c r="X2" s="13">
        <v>0.38</v>
      </c>
      <c r="Y2" s="14">
        <f t="shared" ref="Y2:Y6" si="0">V2*X2</f>
        <v>6457.72</v>
      </c>
      <c r="Z2" s="15">
        <v>0.02</v>
      </c>
      <c r="AA2" s="16">
        <f t="shared" ref="AA2:AA6" si="1">Z2*Y2</f>
        <v>129.15440000000001</v>
      </c>
      <c r="AB2" s="16">
        <f t="shared" ref="AB2:AB6" si="2">Y2-AA2</f>
        <v>6328.5655999999999</v>
      </c>
      <c r="AC2" s="11"/>
      <c r="AD2" s="25">
        <v>0.4</v>
      </c>
    </row>
    <row r="3" spans="1:30" ht="15.75" x14ac:dyDescent="0.25">
      <c r="A3" s="10">
        <v>46039</v>
      </c>
      <c r="B3" s="11" t="s">
        <v>43</v>
      </c>
      <c r="C3" s="11" t="s">
        <v>44</v>
      </c>
      <c r="D3" s="11" t="s">
        <v>45</v>
      </c>
      <c r="E3" s="11" t="s">
        <v>32</v>
      </c>
      <c r="F3" s="11" t="s">
        <v>33</v>
      </c>
      <c r="G3" s="11" t="s">
        <v>46</v>
      </c>
      <c r="H3" s="11" t="s">
        <v>47</v>
      </c>
      <c r="I3" s="11" t="s">
        <v>48</v>
      </c>
      <c r="J3" s="11" t="s">
        <v>49</v>
      </c>
      <c r="K3" s="11" t="s">
        <v>50</v>
      </c>
      <c r="L3" s="11" t="s">
        <v>50</v>
      </c>
      <c r="M3" s="11" t="s">
        <v>51</v>
      </c>
      <c r="N3" s="11" t="s">
        <v>41</v>
      </c>
      <c r="O3" s="11" t="s">
        <v>52</v>
      </c>
      <c r="P3" s="12">
        <v>46040</v>
      </c>
      <c r="Q3" s="12">
        <v>46404</v>
      </c>
      <c r="R3" s="11">
        <v>45</v>
      </c>
      <c r="S3" s="11">
        <v>265650</v>
      </c>
      <c r="T3" s="11">
        <v>297</v>
      </c>
      <c r="U3" s="11">
        <v>16474</v>
      </c>
      <c r="V3" s="11">
        <v>16771</v>
      </c>
      <c r="W3" s="11">
        <v>17703</v>
      </c>
      <c r="X3" s="13">
        <v>0.6</v>
      </c>
      <c r="Y3" s="14">
        <f t="shared" si="0"/>
        <v>10062.6</v>
      </c>
      <c r="Z3" s="15">
        <v>0.02</v>
      </c>
      <c r="AA3" s="16">
        <f t="shared" si="1"/>
        <v>201.25200000000001</v>
      </c>
      <c r="AB3" s="16">
        <f t="shared" si="2"/>
        <v>9861.348</v>
      </c>
      <c r="AC3" s="11"/>
      <c r="AD3">
        <v>50</v>
      </c>
    </row>
    <row r="4" spans="1:30" ht="15.75" x14ac:dyDescent="0.25">
      <c r="A4" s="10">
        <v>46039</v>
      </c>
      <c r="B4" s="11" t="s">
        <v>29</v>
      </c>
      <c r="C4" s="11" t="s">
        <v>53</v>
      </c>
      <c r="D4" s="11" t="s">
        <v>31</v>
      </c>
      <c r="E4" s="11" t="s">
        <v>32</v>
      </c>
      <c r="F4" s="11" t="s">
        <v>33</v>
      </c>
      <c r="G4" s="11" t="s">
        <v>54</v>
      </c>
      <c r="H4" s="11" t="s">
        <v>55</v>
      </c>
      <c r="I4" s="11" t="s">
        <v>56</v>
      </c>
      <c r="J4" s="11" t="s">
        <v>57</v>
      </c>
      <c r="K4" s="11" t="s">
        <v>58</v>
      </c>
      <c r="L4" s="11" t="s">
        <v>59</v>
      </c>
      <c r="M4" s="11" t="s">
        <v>60</v>
      </c>
      <c r="N4" s="11" t="s">
        <v>41</v>
      </c>
      <c r="O4" s="11" t="s">
        <v>61</v>
      </c>
      <c r="P4" s="12">
        <v>46046</v>
      </c>
      <c r="Q4" s="12">
        <v>46410</v>
      </c>
      <c r="R4" s="11">
        <v>20</v>
      </c>
      <c r="S4" s="11">
        <v>2000000</v>
      </c>
      <c r="T4" s="11">
        <v>13176</v>
      </c>
      <c r="U4" s="11">
        <v>27511</v>
      </c>
      <c r="V4" s="11">
        <v>40687</v>
      </c>
      <c r="W4" s="11">
        <v>44476</v>
      </c>
      <c r="X4" s="13">
        <v>0.38</v>
      </c>
      <c r="Y4" s="14">
        <f t="shared" si="0"/>
        <v>15461.06</v>
      </c>
      <c r="Z4" s="15">
        <v>0.02</v>
      </c>
      <c r="AA4" s="16">
        <f t="shared" si="1"/>
        <v>309.22120000000001</v>
      </c>
      <c r="AB4" s="16">
        <f t="shared" si="2"/>
        <v>15151.8388</v>
      </c>
      <c r="AC4" s="11"/>
      <c r="AD4">
        <v>40</v>
      </c>
    </row>
    <row r="5" spans="1:30" ht="15.75" x14ac:dyDescent="0.25">
      <c r="A5" s="10">
        <v>46039</v>
      </c>
      <c r="B5" s="11" t="s">
        <v>43</v>
      </c>
      <c r="C5" s="11" t="s">
        <v>62</v>
      </c>
      <c r="D5" s="11" t="s">
        <v>45</v>
      </c>
      <c r="E5" s="11" t="s">
        <v>32</v>
      </c>
      <c r="F5" s="11" t="s">
        <v>33</v>
      </c>
      <c r="G5" s="11" t="s">
        <v>63</v>
      </c>
      <c r="H5" s="11" t="s">
        <v>47</v>
      </c>
      <c r="I5" s="11" t="s">
        <v>48</v>
      </c>
      <c r="J5" s="11" t="s">
        <v>37</v>
      </c>
      <c r="K5" s="11" t="s">
        <v>64</v>
      </c>
      <c r="L5" s="11" t="s">
        <v>64</v>
      </c>
      <c r="M5" s="11" t="s">
        <v>60</v>
      </c>
      <c r="N5" s="11" t="s">
        <v>41</v>
      </c>
      <c r="O5" s="11" t="s">
        <v>65</v>
      </c>
      <c r="P5" s="12">
        <v>46039</v>
      </c>
      <c r="Q5" s="12">
        <v>46403</v>
      </c>
      <c r="R5" s="11">
        <v>0</v>
      </c>
      <c r="S5" s="11">
        <v>243000</v>
      </c>
      <c r="T5" s="11">
        <v>506</v>
      </c>
      <c r="U5" s="11">
        <v>16474</v>
      </c>
      <c r="V5" s="11">
        <v>16980</v>
      </c>
      <c r="W5" s="11">
        <v>17950</v>
      </c>
      <c r="X5" s="13">
        <v>0.6</v>
      </c>
      <c r="Y5" s="14">
        <f t="shared" si="0"/>
        <v>10188</v>
      </c>
      <c r="Z5" s="15">
        <v>0.02</v>
      </c>
      <c r="AA5" s="16">
        <f t="shared" si="1"/>
        <v>203.76</v>
      </c>
      <c r="AB5" s="16">
        <f t="shared" si="2"/>
        <v>9984.24</v>
      </c>
      <c r="AC5" s="11"/>
      <c r="AD5">
        <v>50</v>
      </c>
    </row>
    <row r="6" spans="1:30" ht="16.5" thickBot="1" x14ac:dyDescent="0.3">
      <c r="A6" s="10">
        <v>46039</v>
      </c>
      <c r="B6" s="11" t="s">
        <v>43</v>
      </c>
      <c r="C6" s="11" t="s">
        <v>66</v>
      </c>
      <c r="D6" s="11" t="s">
        <v>31</v>
      </c>
      <c r="E6" s="11" t="s">
        <v>32</v>
      </c>
      <c r="F6" s="11" t="s">
        <v>33</v>
      </c>
      <c r="G6" s="11" t="s">
        <v>67</v>
      </c>
      <c r="H6" s="11" t="s">
        <v>55</v>
      </c>
      <c r="I6" s="11" t="s">
        <v>68</v>
      </c>
      <c r="J6" s="11">
        <v>2017</v>
      </c>
      <c r="K6" s="11">
        <v>5660</v>
      </c>
      <c r="L6" s="11">
        <v>18500</v>
      </c>
      <c r="M6" s="11">
        <v>3</v>
      </c>
      <c r="N6" s="11" t="s">
        <v>41</v>
      </c>
      <c r="O6" s="11" t="s">
        <v>69</v>
      </c>
      <c r="P6" s="12">
        <v>46039</v>
      </c>
      <c r="Q6" s="12">
        <v>46403</v>
      </c>
      <c r="R6" s="11">
        <v>0</v>
      </c>
      <c r="S6" s="11">
        <v>1050000</v>
      </c>
      <c r="T6" s="11">
        <v>1767</v>
      </c>
      <c r="U6" s="11">
        <v>35638</v>
      </c>
      <c r="V6" s="11">
        <v>37405</v>
      </c>
      <c r="W6" s="11">
        <v>39547</v>
      </c>
      <c r="X6" s="13">
        <v>0.33</v>
      </c>
      <c r="Y6" s="14">
        <f t="shared" si="0"/>
        <v>12343.650000000001</v>
      </c>
      <c r="Z6" s="15">
        <v>0.02</v>
      </c>
      <c r="AA6" s="17">
        <f t="shared" si="1"/>
        <v>246.87300000000005</v>
      </c>
      <c r="AB6" s="17">
        <f t="shared" si="2"/>
        <v>12096.777000000002</v>
      </c>
      <c r="AC6" s="18"/>
      <c r="AD6">
        <v>35</v>
      </c>
    </row>
    <row r="7" spans="1:30" ht="15.75" thickBot="1" x14ac:dyDescent="0.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1" t="s">
        <v>72</v>
      </c>
      <c r="Y7" s="26">
        <f>SUM(Y2:Y6)</f>
        <v>54513.03</v>
      </c>
      <c r="Z7" s="19"/>
      <c r="AA7" s="22" t="s">
        <v>70</v>
      </c>
      <c r="AB7" s="23">
        <v>53423</v>
      </c>
      <c r="AC7" s="24" t="s">
        <v>71</v>
      </c>
    </row>
    <row r="8" spans="1:30" x14ac:dyDescent="0.25">
      <c r="X8" t="s">
        <v>73</v>
      </c>
      <c r="Y8" s="25">
        <v>0.18</v>
      </c>
    </row>
    <row r="9" spans="1:30" x14ac:dyDescent="0.25">
      <c r="Y9">
        <f>Y7*Y8</f>
        <v>9812.3454000000002</v>
      </c>
    </row>
    <row r="10" spans="1:30" x14ac:dyDescent="0.25">
      <c r="Y10" s="27"/>
    </row>
  </sheetData>
  <autoFilter ref="A1:AC7" xr:uid="{819DE9A0-9AA1-41F7-AF9D-E1C17B8CAD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2026-01-19T07:21:12Z</dcterms:created>
  <dcterms:modified xsi:type="dcterms:W3CDTF">2026-01-19T13:18:20Z</dcterms:modified>
</cp:coreProperties>
</file>