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D5137EF-3E59-4CDD-B6C8-2351EED1CA62}" xr6:coauthVersionLast="47" xr6:coauthVersionMax="47" xr10:uidLastSave="{00000000-0000-0000-0000-000000000000}"/>
  <bookViews>
    <workbookView xWindow="-120" yWindow="-120" windowWidth="29040" windowHeight="15720" xr2:uid="{1A77D541-1C0F-4A78-8397-CF3A022B7CC6}"/>
  </bookViews>
  <sheets>
    <sheet name="Sheet1" sheetId="1" r:id="rId1"/>
  </sheets>
  <definedNames>
    <definedName name="_xlnm._FilterDatabase" localSheetId="0" hidden="1">Sheet1!$A$1:$AD$17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9" i="1" l="1"/>
  <c r="Y17" i="1"/>
  <c r="Y16" i="1"/>
  <c r="Y15" i="1"/>
  <c r="Y14" i="1"/>
  <c r="AA14" i="1" s="1"/>
  <c r="AB14" i="1" s="1"/>
  <c r="AA13" i="1"/>
  <c r="AB13" i="1" s="1"/>
  <c r="Y13" i="1"/>
  <c r="Y12" i="1"/>
  <c r="Y11" i="1"/>
  <c r="Y10" i="1"/>
  <c r="AA10" i="1" s="1"/>
  <c r="AB10" i="1" s="1"/>
  <c r="AA9" i="1"/>
  <c r="AB9" i="1" s="1"/>
  <c r="Y9" i="1"/>
  <c r="Y8" i="1"/>
  <c r="Y7" i="1"/>
  <c r="Y6" i="1"/>
  <c r="AA6" i="1" s="1"/>
  <c r="AB6" i="1" s="1"/>
  <c r="AA5" i="1"/>
  <c r="AB5" i="1" s="1"/>
  <c r="Y5" i="1"/>
  <c r="Y4" i="1"/>
  <c r="Y3" i="1"/>
  <c r="Y2" i="1"/>
  <c r="AB4" i="1" l="1"/>
  <c r="AB7" i="1"/>
  <c r="AB3" i="1"/>
  <c r="AB16" i="1"/>
  <c r="AA16" i="1"/>
  <c r="AA4" i="1"/>
  <c r="AA8" i="1"/>
  <c r="AB8" i="1" s="1"/>
  <c r="AA12" i="1"/>
  <c r="AB12" i="1" s="1"/>
  <c r="AA3" i="1"/>
  <c r="AA7" i="1"/>
  <c r="AA11" i="1"/>
  <c r="AB11" i="1" s="1"/>
  <c r="AA15" i="1"/>
  <c r="AB15" i="1" s="1"/>
  <c r="AA2" i="1"/>
  <c r="AB2" i="1" s="1"/>
  <c r="AB17" i="1" l="1"/>
</calcChain>
</file>

<file path=xl/sharedStrings.xml><?xml version="1.0" encoding="utf-8"?>
<sst xmlns="http://schemas.openxmlformats.org/spreadsheetml/2006/main" count="237" uniqueCount="141">
  <si>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</si>
  <si>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</si>
  <si>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</si>
  <si>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</si>
  <si>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</si>
  <si>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</si>
  <si>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</si>
  <si>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</si>
  <si>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</si>
  <si>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</si>
  <si>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</si>
  <si>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</si>
  <si>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</si>
  <si>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</si>
  <si>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</si>
  <si>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</si>
  <si>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</si>
  <si>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</si>
  <si>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</si>
  <si>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</si>
  <si>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</si>
  <si>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</si>
  <si>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</si>
  <si>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</si>
  <si>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</si>
  <si>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</si>
  <si>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</si>
  <si>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</si>
  <si>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</si>
  <si>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</si>
  <si>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LAHU BABAJI GANDEKAR</t>
  </si>
  <si>
    <t>Tata AIG General Insurance Company Limited</t>
  </si>
  <si>
    <t>LIABILITY</t>
  </si>
  <si>
    <t>GCV</t>
  </si>
  <si>
    <t>MH14CP0422</t>
  </si>
  <si>
    <t>TATA MOTORS</t>
  </si>
  <si>
    <t>LPT 90 9</t>
  </si>
  <si>
    <t>2011</t>
  </si>
  <si>
    <t>3783</t>
  </si>
  <si>
    <t>9600</t>
  </si>
  <si>
    <t>4</t>
  </si>
  <si>
    <t>DIESEL</t>
  </si>
  <si>
    <t>63037538680000</t>
  </si>
  <si>
    <t>SPARKSHIELD INSURANCE BROKERS PRIVATE LIMITED</t>
  </si>
  <si>
    <t>SARDAR APPASAHEB SHINDE</t>
  </si>
  <si>
    <t>Universal Sompo General Insurance Company Limited</t>
  </si>
  <si>
    <t>PRIVATE_CAR</t>
  </si>
  <si>
    <t>MH09EK7202</t>
  </si>
  <si>
    <t>MARUTI SUZUKI INDIA LTD</t>
  </si>
  <si>
    <t>CUBIC CAPACITY/KW/GVW MFG. YEAR /</t>
  </si>
  <si>
    <t>2017</t>
  </si>
  <si>
    <t>1248</t>
  </si>
  <si>
    <t>0</t>
  </si>
  <si>
    <t>5</t>
  </si>
  <si>
    <t>AVO/2319/20010331</t>
  </si>
  <si>
    <t>MR MANGESH RAMDAS KUNJIR</t>
  </si>
  <si>
    <t>MH04GF4066</t>
  </si>
  <si>
    <t>SFC 909</t>
  </si>
  <si>
    <t>2013</t>
  </si>
  <si>
    <t>9050</t>
  </si>
  <si>
    <t>3</t>
  </si>
  <si>
    <t>63037542390000</t>
  </si>
  <si>
    <t>MR KARIM KHAN CHAND MOHAMD</t>
  </si>
  <si>
    <t>HDFC ERGO General Insurance Company Limited</t>
  </si>
  <si>
    <t>MH02YA3482</t>
  </si>
  <si>
    <t>TATA MOTORS LTD</t>
  </si>
  <si>
    <t>207 DI RX PS</t>
  </si>
  <si>
    <t>2007</t>
  </si>
  <si>
    <t>2900</t>
  </si>
  <si>
    <t>2</t>
  </si>
  <si>
    <t>2317208122514300000</t>
  </si>
  <si>
    <t>MR SANTOSH SHIVANAND SALGAR</t>
  </si>
  <si>
    <t>PACKAGE</t>
  </si>
  <si>
    <t>MH12XM7511</t>
  </si>
  <si>
    <t>ASHOK LEYLAND</t>
  </si>
  <si>
    <t>DOST</t>
  </si>
  <si>
    <t>2024</t>
  </si>
  <si>
    <t>2625</t>
  </si>
  <si>
    <t>1</t>
  </si>
  <si>
    <t>2315208121398200000</t>
  </si>
  <si>
    <t>UMESH SHIVAJI KHOT</t>
  </si>
  <si>
    <t>SBI General Insurance Company Limited</t>
  </si>
  <si>
    <t>MH09FL7125</t>
  </si>
  <si>
    <t>MAHINDRA &amp;AMP; MAHINDRA</t>
  </si>
  <si>
    <t>JEETO</t>
  </si>
  <si>
    <t>2022</t>
  </si>
  <si>
    <t>1495</t>
  </si>
  <si>
    <t>POCMVGC0100664029</t>
  </si>
  <si>
    <t>SHIVAJI YADAV MAHALE</t>
  </si>
  <si>
    <t>MH15HH2611</t>
  </si>
  <si>
    <t>ASHOK LEYLAND LTD</t>
  </si>
  <si>
    <t>CA1615/42 H FBL</t>
  </si>
  <si>
    <t>2020</t>
  </si>
  <si>
    <t>3840</t>
  </si>
  <si>
    <t>16100</t>
  </si>
  <si>
    <t>AVO/2315/20032932</t>
  </si>
  <si>
    <t>MR KRISHNA VAMAN AVHAD</t>
  </si>
  <si>
    <t>MH05EL0639</t>
  </si>
  <si>
    <t>DOST I4 BADA REFRIGERATED VAN</t>
  </si>
  <si>
    <t>3490</t>
  </si>
  <si>
    <t>2315208120585100000</t>
  </si>
  <si>
    <t>SAFETY CARRIERS</t>
  </si>
  <si>
    <t>MH14EM4405</t>
  </si>
  <si>
    <t>LPT 40 7</t>
  </si>
  <si>
    <t>2015</t>
  </si>
  <si>
    <t>2956</t>
  </si>
  <si>
    <t>7250</t>
  </si>
  <si>
    <t>63037543490000</t>
  </si>
  <si>
    <t>MR AKSHAY ARJUN KADAM</t>
  </si>
  <si>
    <t>MH14KA6304</t>
  </si>
  <si>
    <t>MAHINDRA</t>
  </si>
  <si>
    <t>BOLERO</t>
  </si>
  <si>
    <t>2315208121317200000</t>
  </si>
  <si>
    <t>DEEPAK MOHANRAO SASWADE</t>
  </si>
  <si>
    <t>MH25P1022</t>
  </si>
  <si>
    <t>TATA 407</t>
  </si>
  <si>
    <t>2009</t>
  </si>
  <si>
    <t>5700</t>
  </si>
  <si>
    <t>AVO/2317/20032488</t>
  </si>
  <si>
    <t>RUSHIKESH RATAN DHONDGE</t>
  </si>
  <si>
    <t>MH15JC3332</t>
  </si>
  <si>
    <t>AVO/2315/20032683</t>
  </si>
  <si>
    <t>MR YOGESH BABAN SATKAR</t>
  </si>
  <si>
    <t>MH14HG4462</t>
  </si>
  <si>
    <t>2019</t>
  </si>
  <si>
    <t>2670</t>
  </si>
  <si>
    <t>2315208122656100000</t>
  </si>
  <si>
    <t>MR MAHADEV PANDURANG HAJARE</t>
  </si>
  <si>
    <t>MH05BH2662</t>
  </si>
  <si>
    <t>2620</t>
  </si>
  <si>
    <t>2315208123470000000</t>
  </si>
  <si>
    <t>SURESH SADASHIV RAUT</t>
  </si>
  <si>
    <t>MH37V3499</t>
  </si>
  <si>
    <t>TATA TIAGO XT 1.05 RTQ BS4</t>
  </si>
  <si>
    <t>2018</t>
  </si>
  <si>
    <t>1047</t>
  </si>
  <si>
    <t>AVO/2319/20010648</t>
  </si>
  <si>
    <t>TOTAL AMT</t>
  </si>
  <si>
    <t>PENDING</t>
  </si>
  <si>
    <t xml:space="preserve">TOTAL 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</si>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</sst>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164" fontId="0" fillId="0" borderId="0" xfId="2" applyNumberFormat="1" applyFon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9" fontId="0" fillId="0" borderId="0" xfId="2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DE5E-DF70-4954-BC02-FA88C0DA73FE}">
  <dimension ref="A1:AE21"/>
  <sheetViews>
    <sheetView tabSelected="1" topLeftCell="E1" workbookViewId="0">
      <selection activeCell="AA25" sqref="AA25"/>
    </sheetView>
  </sheetViews>
  <sheetFormatPr defaultRowHeight="15" x14ac:dyDescent="0.25"/>
  <cols>
    <col min="1" max="1" width="10.42578125" customWidth="1"/>
    <col min="2" max="2" width="0.140625" customWidth="1"/>
    <col min="3" max="3" width="43.140625" customWidth="1"/>
    <col min="4" max="4" width="49.42578125" bestFit="1" customWidth="1"/>
    <col min="5" max="5" width="8.85546875" bestFit="1" customWidth="1"/>
    <col min="6" max="6" width="13.140625" bestFit="1" customWidth="1"/>
    <col min="7" max="7" width="12.140625" bestFit="1" customWidth="1"/>
    <col min="8" max="8" width="24.28515625" bestFit="1" customWidth="1"/>
    <col min="9" max="9" width="36.42578125" bestFit="1" customWidth="1"/>
    <col min="10" max="10" width="9.140625" customWidth="1"/>
    <col min="11" max="11" width="8.140625" customWidth="1"/>
    <col min="12" max="12" width="9.42578125" customWidth="1"/>
    <col min="13" max="13" width="8.85546875" customWidth="1"/>
    <col min="14" max="14" width="12.5703125" customWidth="1"/>
    <col min="15" max="16" width="0.140625" customWidth="1"/>
    <col min="17" max="17" width="10.42578125" hidden="1" customWidth="1"/>
    <col min="18" max="18" width="7" customWidth="1"/>
    <col min="19" max="19" width="8.85546875" customWidth="1"/>
    <col min="20" max="20" width="6.140625" customWidth="1"/>
    <col min="21" max="23" width="5" hidden="1" customWidth="1"/>
    <col min="24" max="24" width="10.85546875" customWidth="1"/>
    <col min="25" max="25" width="8.7109375" customWidth="1"/>
    <col min="26" max="26" width="6.85546875" customWidth="1"/>
    <col min="27" max="27" width="6.42578125" customWidth="1"/>
    <col min="28" max="28" width="7.85546875" customWidth="1"/>
  </cols>
  <sheetData>
    <row r="1" spans="1:3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  <c r="AD1" s="24"/>
      <c r="AE1" s="25"/>
    </row>
    <row r="2" spans="1:31" ht="15.75" x14ac:dyDescent="0.25">
      <c r="A2" s="11">
        <v>46042</v>
      </c>
      <c r="B2" s="12" t="s">
        <v>29</v>
      </c>
      <c r="C2" s="12" t="s">
        <v>30</v>
      </c>
      <c r="D2" s="12" t="s">
        <v>31</v>
      </c>
      <c r="E2" s="12" t="s">
        <v>32</v>
      </c>
      <c r="F2" s="12" t="s">
        <v>33</v>
      </c>
      <c r="G2" s="12" t="s">
        <v>34</v>
      </c>
      <c r="H2" s="12" t="s">
        <v>35</v>
      </c>
      <c r="I2" s="12" t="s">
        <v>36</v>
      </c>
      <c r="J2" s="12" t="s">
        <v>37</v>
      </c>
      <c r="K2" s="12" t="s">
        <v>38</v>
      </c>
      <c r="L2" s="12" t="s">
        <v>39</v>
      </c>
      <c r="M2" s="12" t="s">
        <v>40</v>
      </c>
      <c r="N2" s="12" t="s">
        <v>41</v>
      </c>
      <c r="O2" s="12" t="s">
        <v>42</v>
      </c>
      <c r="P2" s="13">
        <v>46043</v>
      </c>
      <c r="Q2" s="13">
        <v>46407</v>
      </c>
      <c r="R2" s="12">
        <v>0</v>
      </c>
      <c r="S2" s="12">
        <v>0</v>
      </c>
      <c r="T2" s="12">
        <v>0</v>
      </c>
      <c r="U2" s="12">
        <v>27661</v>
      </c>
      <c r="V2" s="12">
        <v>27661</v>
      </c>
      <c r="W2" s="12">
        <v>29107</v>
      </c>
      <c r="X2" s="14">
        <v>0.44500000000000001</v>
      </c>
      <c r="Y2" s="15">
        <f t="shared" ref="Y2:Y16" si="0">V2*X2</f>
        <v>12309.145</v>
      </c>
      <c r="Z2" s="16">
        <v>0.02</v>
      </c>
      <c r="AA2" s="17">
        <f t="shared" ref="AA2:AA16" si="1">Z2*Y2</f>
        <v>246.18290000000002</v>
      </c>
      <c r="AB2" s="17">
        <f t="shared" ref="AB2:AB16" si="2">Y2-AA2</f>
        <v>12062.962100000001</v>
      </c>
      <c r="AC2" s="12"/>
      <c r="AD2" s="24"/>
      <c r="AE2" s="25"/>
    </row>
    <row r="3" spans="1:31" ht="15.75" x14ac:dyDescent="0.25">
      <c r="A3" s="11">
        <v>46042</v>
      </c>
      <c r="B3" s="12" t="s">
        <v>43</v>
      </c>
      <c r="C3" s="12" t="s">
        <v>44</v>
      </c>
      <c r="D3" s="12" t="s">
        <v>45</v>
      </c>
      <c r="E3" s="12" t="s">
        <v>32</v>
      </c>
      <c r="F3" s="12" t="s">
        <v>46</v>
      </c>
      <c r="G3" s="12" t="s">
        <v>47</v>
      </c>
      <c r="H3" s="12" t="s">
        <v>48</v>
      </c>
      <c r="I3" s="12" t="s">
        <v>49</v>
      </c>
      <c r="J3" s="12" t="s">
        <v>50</v>
      </c>
      <c r="K3" s="12" t="s">
        <v>51</v>
      </c>
      <c r="L3" s="12" t="s">
        <v>52</v>
      </c>
      <c r="M3" s="12" t="s">
        <v>53</v>
      </c>
      <c r="N3" s="12" t="s">
        <v>41</v>
      </c>
      <c r="O3" s="12" t="s">
        <v>54</v>
      </c>
      <c r="P3" s="13">
        <v>46042</v>
      </c>
      <c r="Q3" s="13">
        <v>46406</v>
      </c>
      <c r="R3" s="12">
        <v>0</v>
      </c>
      <c r="S3" s="12">
        <v>0</v>
      </c>
      <c r="T3" s="12">
        <v>0</v>
      </c>
      <c r="U3" s="12">
        <v>3991</v>
      </c>
      <c r="V3" s="12">
        <v>3991</v>
      </c>
      <c r="W3" s="12">
        <v>4709</v>
      </c>
      <c r="X3" s="14">
        <v>0.21</v>
      </c>
      <c r="Y3" s="15">
        <f t="shared" si="0"/>
        <v>838.11</v>
      </c>
      <c r="Z3" s="16">
        <v>0.02</v>
      </c>
      <c r="AA3" s="17">
        <f t="shared" si="1"/>
        <v>16.7622</v>
      </c>
      <c r="AB3" s="17">
        <f t="shared" si="2"/>
        <v>821.34780000000001</v>
      </c>
      <c r="AC3" s="12"/>
      <c r="AD3" s="24"/>
      <c r="AE3" s="25"/>
    </row>
    <row r="4" spans="1:31" ht="15.75" x14ac:dyDescent="0.25">
      <c r="A4" s="11">
        <v>46042</v>
      </c>
      <c r="B4" s="12" t="s">
        <v>29</v>
      </c>
      <c r="C4" s="12" t="s">
        <v>55</v>
      </c>
      <c r="D4" s="12" t="s">
        <v>31</v>
      </c>
      <c r="E4" s="12" t="s">
        <v>32</v>
      </c>
      <c r="F4" s="12" t="s">
        <v>33</v>
      </c>
      <c r="G4" s="12" t="s">
        <v>56</v>
      </c>
      <c r="H4" s="12" t="s">
        <v>35</v>
      </c>
      <c r="I4" s="12" t="s">
        <v>57</v>
      </c>
      <c r="J4" s="12" t="s">
        <v>58</v>
      </c>
      <c r="K4" s="12" t="s">
        <v>38</v>
      </c>
      <c r="L4" s="12" t="s">
        <v>59</v>
      </c>
      <c r="M4" s="12" t="s">
        <v>60</v>
      </c>
      <c r="N4" s="12" t="s">
        <v>41</v>
      </c>
      <c r="O4" s="12" t="s">
        <v>61</v>
      </c>
      <c r="P4" s="13">
        <v>46043</v>
      </c>
      <c r="Q4" s="13">
        <v>46407</v>
      </c>
      <c r="R4" s="12">
        <v>0</v>
      </c>
      <c r="S4" s="12">
        <v>0</v>
      </c>
      <c r="T4" s="12">
        <v>0</v>
      </c>
      <c r="U4" s="12">
        <v>27661</v>
      </c>
      <c r="V4" s="12">
        <v>27661</v>
      </c>
      <c r="W4" s="12">
        <v>29107</v>
      </c>
      <c r="X4" s="14">
        <v>0.44500000000000001</v>
      </c>
      <c r="Y4" s="15">
        <f t="shared" si="0"/>
        <v>12309.145</v>
      </c>
      <c r="Z4" s="16">
        <v>0.02</v>
      </c>
      <c r="AA4" s="17">
        <f t="shared" si="1"/>
        <v>246.18290000000002</v>
      </c>
      <c r="AB4" s="17">
        <f t="shared" si="2"/>
        <v>12062.962100000001</v>
      </c>
      <c r="AC4" s="12"/>
      <c r="AD4" s="24"/>
      <c r="AE4" s="25"/>
    </row>
    <row r="5" spans="1:31" ht="15.75" x14ac:dyDescent="0.25">
      <c r="A5" s="11">
        <v>46042</v>
      </c>
      <c r="B5" s="12" t="s">
        <v>29</v>
      </c>
      <c r="C5" s="12" t="s">
        <v>62</v>
      </c>
      <c r="D5" s="12" t="s">
        <v>63</v>
      </c>
      <c r="E5" s="12" t="s">
        <v>32</v>
      </c>
      <c r="F5" s="12" t="s">
        <v>33</v>
      </c>
      <c r="G5" s="12" t="s">
        <v>64</v>
      </c>
      <c r="H5" s="12" t="s">
        <v>65</v>
      </c>
      <c r="I5" s="12" t="s">
        <v>66</v>
      </c>
      <c r="J5" s="12" t="s">
        <v>67</v>
      </c>
      <c r="K5" s="12" t="s">
        <v>68</v>
      </c>
      <c r="L5" s="12" t="s">
        <v>68</v>
      </c>
      <c r="M5" s="12" t="s">
        <v>69</v>
      </c>
      <c r="N5" s="12"/>
      <c r="O5" s="12" t="s">
        <v>70</v>
      </c>
      <c r="P5" s="13">
        <v>46043</v>
      </c>
      <c r="Q5" s="13">
        <v>46407</v>
      </c>
      <c r="R5" s="12">
        <v>0</v>
      </c>
      <c r="S5" s="12">
        <v>0</v>
      </c>
      <c r="T5" s="12">
        <v>0</v>
      </c>
      <c r="U5" s="12">
        <v>16524</v>
      </c>
      <c r="V5" s="12">
        <v>16524</v>
      </c>
      <c r="W5" s="12">
        <v>17412</v>
      </c>
      <c r="X5" s="14">
        <v>0.6</v>
      </c>
      <c r="Y5" s="15">
        <f t="shared" si="0"/>
        <v>9914.4</v>
      </c>
      <c r="Z5" s="16">
        <v>0.02</v>
      </c>
      <c r="AA5" s="17">
        <f t="shared" si="1"/>
        <v>198.28800000000001</v>
      </c>
      <c r="AB5" s="17">
        <f t="shared" si="2"/>
        <v>9716.1119999999992</v>
      </c>
      <c r="AC5" s="12"/>
      <c r="AD5" s="24"/>
      <c r="AE5" s="25"/>
    </row>
    <row r="6" spans="1:31" ht="15.75" x14ac:dyDescent="0.25">
      <c r="A6" s="11">
        <v>46042</v>
      </c>
      <c r="B6" s="12" t="s">
        <v>29</v>
      </c>
      <c r="C6" s="12" t="s">
        <v>71</v>
      </c>
      <c r="D6" s="12" t="s">
        <v>63</v>
      </c>
      <c r="E6" s="12" t="s">
        <v>72</v>
      </c>
      <c r="F6" s="12" t="s">
        <v>33</v>
      </c>
      <c r="G6" s="12" t="s">
        <v>73</v>
      </c>
      <c r="H6" s="12" t="s">
        <v>74</v>
      </c>
      <c r="I6" s="12" t="s">
        <v>75</v>
      </c>
      <c r="J6" s="12" t="s">
        <v>76</v>
      </c>
      <c r="K6" s="12" t="s">
        <v>77</v>
      </c>
      <c r="L6" s="12" t="s">
        <v>77</v>
      </c>
      <c r="M6" s="12" t="s">
        <v>78</v>
      </c>
      <c r="N6" s="12"/>
      <c r="O6" s="12" t="s">
        <v>79</v>
      </c>
      <c r="P6" s="13">
        <v>46042</v>
      </c>
      <c r="Q6" s="13">
        <v>46406</v>
      </c>
      <c r="R6" s="12">
        <v>0</v>
      </c>
      <c r="S6" s="12">
        <v>592500</v>
      </c>
      <c r="T6" s="12">
        <v>1176</v>
      </c>
      <c r="U6" s="12">
        <v>16474</v>
      </c>
      <c r="V6" s="12">
        <v>17650</v>
      </c>
      <c r="W6" s="12">
        <v>18741</v>
      </c>
      <c r="X6" s="14">
        <v>0.6</v>
      </c>
      <c r="Y6" s="15">
        <f t="shared" si="0"/>
        <v>10590</v>
      </c>
      <c r="Z6" s="16">
        <v>0.02</v>
      </c>
      <c r="AA6" s="17">
        <f t="shared" si="1"/>
        <v>211.8</v>
      </c>
      <c r="AB6" s="17">
        <f t="shared" si="2"/>
        <v>10378.200000000001</v>
      </c>
      <c r="AC6" s="12"/>
      <c r="AD6" s="24"/>
      <c r="AE6" s="25"/>
    </row>
    <row r="7" spans="1:31" ht="15.75" x14ac:dyDescent="0.25">
      <c r="A7" s="11">
        <v>46042</v>
      </c>
      <c r="B7" s="12" t="s">
        <v>29</v>
      </c>
      <c r="C7" s="12" t="s">
        <v>80</v>
      </c>
      <c r="D7" s="12" t="s">
        <v>81</v>
      </c>
      <c r="E7" s="12" t="s">
        <v>32</v>
      </c>
      <c r="F7" s="12" t="s">
        <v>33</v>
      </c>
      <c r="G7" s="12" t="s">
        <v>82</v>
      </c>
      <c r="H7" s="12" t="s">
        <v>83</v>
      </c>
      <c r="I7" s="12" t="s">
        <v>84</v>
      </c>
      <c r="J7" s="12" t="s">
        <v>85</v>
      </c>
      <c r="K7" s="12" t="s">
        <v>52</v>
      </c>
      <c r="L7" s="12" t="s">
        <v>86</v>
      </c>
      <c r="M7" s="12" t="s">
        <v>69</v>
      </c>
      <c r="N7" s="12" t="s">
        <v>41</v>
      </c>
      <c r="O7" s="12" t="s">
        <v>87</v>
      </c>
      <c r="P7" s="13">
        <v>46043</v>
      </c>
      <c r="Q7" s="13">
        <v>46407</v>
      </c>
      <c r="R7" s="12">
        <v>0</v>
      </c>
      <c r="S7" s="12">
        <v>0</v>
      </c>
      <c r="T7" s="12">
        <v>0</v>
      </c>
      <c r="U7" s="12">
        <v>16099</v>
      </c>
      <c r="V7" s="12">
        <v>16099</v>
      </c>
      <c r="W7" s="12">
        <v>16910</v>
      </c>
      <c r="X7" s="14">
        <v>0.66</v>
      </c>
      <c r="Y7" s="15">
        <f t="shared" si="0"/>
        <v>10625.34</v>
      </c>
      <c r="Z7" s="16">
        <v>0.02</v>
      </c>
      <c r="AA7" s="17">
        <f t="shared" si="1"/>
        <v>212.5068</v>
      </c>
      <c r="AB7" s="17">
        <f t="shared" si="2"/>
        <v>10412.833200000001</v>
      </c>
      <c r="AC7" s="12"/>
      <c r="AD7" s="28"/>
      <c r="AE7" s="25"/>
    </row>
    <row r="8" spans="1:31" ht="15.75" x14ac:dyDescent="0.25">
      <c r="A8" s="11">
        <v>46042</v>
      </c>
      <c r="B8" s="12" t="s">
        <v>43</v>
      </c>
      <c r="C8" s="12" t="s">
        <v>88</v>
      </c>
      <c r="D8" s="12" t="s">
        <v>45</v>
      </c>
      <c r="E8" s="12" t="s">
        <v>72</v>
      </c>
      <c r="F8" s="12" t="s">
        <v>33</v>
      </c>
      <c r="G8" s="12" t="s">
        <v>89</v>
      </c>
      <c r="H8" s="12" t="s">
        <v>90</v>
      </c>
      <c r="I8" s="12" t="s">
        <v>91</v>
      </c>
      <c r="J8" s="12" t="s">
        <v>92</v>
      </c>
      <c r="K8" s="12" t="s">
        <v>93</v>
      </c>
      <c r="L8" s="12" t="s">
        <v>94</v>
      </c>
      <c r="M8" s="12" t="s">
        <v>60</v>
      </c>
      <c r="N8" s="12" t="s">
        <v>41</v>
      </c>
      <c r="O8" s="12" t="s">
        <v>95</v>
      </c>
      <c r="P8" s="13">
        <v>46045</v>
      </c>
      <c r="Q8" s="13">
        <v>46409</v>
      </c>
      <c r="R8" s="12">
        <v>50</v>
      </c>
      <c r="S8" s="12">
        <v>1400000</v>
      </c>
      <c r="T8" s="12">
        <v>1488</v>
      </c>
      <c r="U8" s="12">
        <v>35638</v>
      </c>
      <c r="V8" s="12">
        <v>37126</v>
      </c>
      <c r="W8" s="12">
        <v>39218</v>
      </c>
      <c r="X8" s="14">
        <v>0.33</v>
      </c>
      <c r="Y8" s="15">
        <f t="shared" si="0"/>
        <v>12251.58</v>
      </c>
      <c r="Z8" s="16">
        <v>0.02</v>
      </c>
      <c r="AA8" s="17">
        <f t="shared" si="1"/>
        <v>245.0316</v>
      </c>
      <c r="AB8" s="17">
        <f t="shared" si="2"/>
        <v>12006.5484</v>
      </c>
      <c r="AC8" s="12"/>
      <c r="AD8" s="24"/>
      <c r="AE8" s="25"/>
    </row>
    <row r="9" spans="1:31" ht="15.75" x14ac:dyDescent="0.25">
      <c r="A9" s="11">
        <v>46042</v>
      </c>
      <c r="B9" s="12" t="s">
        <v>29</v>
      </c>
      <c r="C9" s="12" t="s">
        <v>96</v>
      </c>
      <c r="D9" s="12" t="s">
        <v>63</v>
      </c>
      <c r="E9" s="12" t="s">
        <v>72</v>
      </c>
      <c r="F9" s="12" t="s">
        <v>33</v>
      </c>
      <c r="G9" s="12" t="s">
        <v>97</v>
      </c>
      <c r="H9" s="12" t="s">
        <v>74</v>
      </c>
      <c r="I9" s="12" t="s">
        <v>98</v>
      </c>
      <c r="J9" s="12" t="s">
        <v>92</v>
      </c>
      <c r="K9" s="12" t="s">
        <v>99</v>
      </c>
      <c r="L9" s="12" t="s">
        <v>99</v>
      </c>
      <c r="M9" s="12" t="s">
        <v>69</v>
      </c>
      <c r="N9" s="12"/>
      <c r="O9" s="12" t="s">
        <v>100</v>
      </c>
      <c r="P9" s="13">
        <v>46042</v>
      </c>
      <c r="Q9" s="13">
        <v>46406</v>
      </c>
      <c r="R9" s="12">
        <v>0</v>
      </c>
      <c r="S9" s="12">
        <v>700000</v>
      </c>
      <c r="T9" s="12">
        <v>1389</v>
      </c>
      <c r="U9" s="12">
        <v>16474</v>
      </c>
      <c r="V9" s="12">
        <v>17863</v>
      </c>
      <c r="W9" s="12">
        <v>18992</v>
      </c>
      <c r="X9" s="14">
        <v>0.6</v>
      </c>
      <c r="Y9" s="15">
        <f t="shared" si="0"/>
        <v>10717.8</v>
      </c>
      <c r="Z9" s="16">
        <v>0.02</v>
      </c>
      <c r="AA9" s="17">
        <f t="shared" si="1"/>
        <v>214.35599999999999</v>
      </c>
      <c r="AB9" s="17">
        <f t="shared" si="2"/>
        <v>10503.444</v>
      </c>
      <c r="AC9" s="12"/>
      <c r="AD9" s="24"/>
      <c r="AE9" s="25"/>
    </row>
    <row r="10" spans="1:31" ht="15.75" x14ac:dyDescent="0.25">
      <c r="A10" s="11">
        <v>46042</v>
      </c>
      <c r="B10" s="12" t="s">
        <v>29</v>
      </c>
      <c r="C10" s="12" t="s">
        <v>101</v>
      </c>
      <c r="D10" s="12" t="s">
        <v>31</v>
      </c>
      <c r="E10" s="12" t="s">
        <v>72</v>
      </c>
      <c r="F10" s="12" t="s">
        <v>33</v>
      </c>
      <c r="G10" s="12" t="s">
        <v>102</v>
      </c>
      <c r="H10" s="12" t="s">
        <v>35</v>
      </c>
      <c r="I10" s="12" t="s">
        <v>103</v>
      </c>
      <c r="J10" s="12" t="s">
        <v>104</v>
      </c>
      <c r="K10" s="12" t="s">
        <v>105</v>
      </c>
      <c r="L10" s="12" t="s">
        <v>106</v>
      </c>
      <c r="M10" s="12" t="s">
        <v>60</v>
      </c>
      <c r="N10" s="12" t="s">
        <v>41</v>
      </c>
      <c r="O10" s="12" t="s">
        <v>107</v>
      </c>
      <c r="P10" s="13">
        <v>46042</v>
      </c>
      <c r="Q10" s="13">
        <v>46406</v>
      </c>
      <c r="R10" s="12">
        <v>0</v>
      </c>
      <c r="S10" s="12">
        <v>653295</v>
      </c>
      <c r="T10" s="12">
        <v>1805</v>
      </c>
      <c r="U10" s="12">
        <v>16149</v>
      </c>
      <c r="V10" s="12">
        <v>17954</v>
      </c>
      <c r="W10" s="12">
        <v>19098</v>
      </c>
      <c r="X10" s="14">
        <v>0.35</v>
      </c>
      <c r="Y10" s="15">
        <f t="shared" si="0"/>
        <v>6283.9</v>
      </c>
      <c r="Z10" s="16">
        <v>0.02</v>
      </c>
      <c r="AA10" s="17">
        <f t="shared" si="1"/>
        <v>125.678</v>
      </c>
      <c r="AB10" s="17">
        <f t="shared" si="2"/>
        <v>6158.2219999999998</v>
      </c>
      <c r="AC10" s="12"/>
      <c r="AD10" s="24"/>
      <c r="AE10" s="25"/>
    </row>
    <row r="11" spans="1:31" ht="15.75" x14ac:dyDescent="0.25">
      <c r="A11" s="11">
        <v>46042</v>
      </c>
      <c r="B11" s="12" t="s">
        <v>29</v>
      </c>
      <c r="C11" s="12" t="s">
        <v>108</v>
      </c>
      <c r="D11" s="12" t="s">
        <v>63</v>
      </c>
      <c r="E11" s="12" t="s">
        <v>72</v>
      </c>
      <c r="F11" s="12" t="s">
        <v>33</v>
      </c>
      <c r="G11" s="12" t="s">
        <v>109</v>
      </c>
      <c r="H11" s="12" t="s">
        <v>110</v>
      </c>
      <c r="I11" s="12" t="s">
        <v>111</v>
      </c>
      <c r="J11" s="12" t="s">
        <v>85</v>
      </c>
      <c r="K11" s="12" t="s">
        <v>99</v>
      </c>
      <c r="L11" s="12" t="s">
        <v>99</v>
      </c>
      <c r="M11" s="12" t="s">
        <v>78</v>
      </c>
      <c r="N11" s="12"/>
      <c r="O11" s="12" t="s">
        <v>112</v>
      </c>
      <c r="P11" s="13">
        <v>46042</v>
      </c>
      <c r="Q11" s="13">
        <v>46406</v>
      </c>
      <c r="R11" s="12">
        <v>35</v>
      </c>
      <c r="S11" s="12">
        <v>648000</v>
      </c>
      <c r="T11" s="12">
        <v>836</v>
      </c>
      <c r="U11" s="12">
        <v>16149</v>
      </c>
      <c r="V11" s="12">
        <v>16985</v>
      </c>
      <c r="W11" s="12">
        <v>17956</v>
      </c>
      <c r="X11" s="14">
        <v>0.6</v>
      </c>
      <c r="Y11" s="15">
        <f t="shared" si="0"/>
        <v>10191</v>
      </c>
      <c r="Z11" s="16">
        <v>0.02</v>
      </c>
      <c r="AA11" s="17">
        <f t="shared" si="1"/>
        <v>203.82</v>
      </c>
      <c r="AB11" s="17">
        <f t="shared" si="2"/>
        <v>9987.18</v>
      </c>
      <c r="AC11" s="12"/>
      <c r="AD11" s="24"/>
      <c r="AE11" s="25"/>
    </row>
    <row r="12" spans="1:31" ht="15.75" x14ac:dyDescent="0.25">
      <c r="A12" s="11">
        <v>46042</v>
      </c>
      <c r="B12" s="12" t="s">
        <v>43</v>
      </c>
      <c r="C12" s="12" t="s">
        <v>113</v>
      </c>
      <c r="D12" s="12" t="s">
        <v>45</v>
      </c>
      <c r="E12" s="12" t="s">
        <v>32</v>
      </c>
      <c r="F12" s="12" t="s">
        <v>33</v>
      </c>
      <c r="G12" s="12" t="s">
        <v>114</v>
      </c>
      <c r="H12" s="12" t="s">
        <v>65</v>
      </c>
      <c r="I12" s="12" t="s">
        <v>115</v>
      </c>
      <c r="J12" s="12" t="s">
        <v>116</v>
      </c>
      <c r="K12" s="12" t="s">
        <v>105</v>
      </c>
      <c r="L12" s="12" t="s">
        <v>117</v>
      </c>
      <c r="M12" s="12" t="s">
        <v>60</v>
      </c>
      <c r="N12" s="12" t="s">
        <v>41</v>
      </c>
      <c r="O12" s="12" t="s">
        <v>118</v>
      </c>
      <c r="P12" s="13">
        <v>46045</v>
      </c>
      <c r="Q12" s="13">
        <v>46409</v>
      </c>
      <c r="R12" s="12">
        <v>0</v>
      </c>
      <c r="S12" s="12">
        <v>0</v>
      </c>
      <c r="T12" s="12">
        <v>0</v>
      </c>
      <c r="U12" s="12">
        <v>16374</v>
      </c>
      <c r="V12" s="12">
        <v>16374</v>
      </c>
      <c r="W12" s="12">
        <v>17235</v>
      </c>
      <c r="X12" s="14">
        <v>0.38</v>
      </c>
      <c r="Y12" s="15">
        <f t="shared" si="0"/>
        <v>6222.12</v>
      </c>
      <c r="Z12" s="16">
        <v>0.02</v>
      </c>
      <c r="AA12" s="17">
        <f t="shared" si="1"/>
        <v>124.44240000000001</v>
      </c>
      <c r="AB12" s="17">
        <f t="shared" si="2"/>
        <v>6097.6776</v>
      </c>
      <c r="AC12" s="12"/>
      <c r="AD12" s="28"/>
      <c r="AE12" s="25"/>
    </row>
    <row r="13" spans="1:31" ht="15.75" x14ac:dyDescent="0.25">
      <c r="A13" s="11">
        <v>46042</v>
      </c>
      <c r="B13" s="12" t="s">
        <v>43</v>
      </c>
      <c r="C13" s="12" t="s">
        <v>119</v>
      </c>
      <c r="D13" s="12" t="s">
        <v>45</v>
      </c>
      <c r="E13" s="12" t="s">
        <v>72</v>
      </c>
      <c r="F13" s="12" t="s">
        <v>33</v>
      </c>
      <c r="G13" s="12" t="s">
        <v>120</v>
      </c>
      <c r="H13" s="12" t="s">
        <v>90</v>
      </c>
      <c r="I13" s="12" t="s">
        <v>91</v>
      </c>
      <c r="J13" s="12" t="s">
        <v>85</v>
      </c>
      <c r="K13" s="12" t="s">
        <v>93</v>
      </c>
      <c r="L13" s="12" t="s">
        <v>94</v>
      </c>
      <c r="M13" s="12" t="s">
        <v>60</v>
      </c>
      <c r="N13" s="12" t="s">
        <v>41</v>
      </c>
      <c r="O13" s="12" t="s">
        <v>121</v>
      </c>
      <c r="P13" s="13">
        <v>46046</v>
      </c>
      <c r="Q13" s="13">
        <v>46410</v>
      </c>
      <c r="R13" s="12">
        <v>0</v>
      </c>
      <c r="S13" s="12">
        <v>2250000</v>
      </c>
      <c r="T13" s="12">
        <v>5650</v>
      </c>
      <c r="U13" s="12">
        <v>35688</v>
      </c>
      <c r="V13" s="12">
        <v>41338</v>
      </c>
      <c r="W13" s="12">
        <v>44188</v>
      </c>
      <c r="X13" s="14">
        <v>0.33</v>
      </c>
      <c r="Y13" s="15">
        <f t="shared" si="0"/>
        <v>13641.54</v>
      </c>
      <c r="Z13" s="16">
        <v>0.02</v>
      </c>
      <c r="AA13" s="17">
        <f t="shared" si="1"/>
        <v>272.83080000000001</v>
      </c>
      <c r="AB13" s="17">
        <f t="shared" si="2"/>
        <v>13368.709200000001</v>
      </c>
      <c r="AC13" s="12"/>
      <c r="AD13" s="24"/>
      <c r="AE13" s="25"/>
    </row>
    <row r="14" spans="1:31" ht="15.75" x14ac:dyDescent="0.25">
      <c r="A14" s="11">
        <v>46042</v>
      </c>
      <c r="B14" s="12" t="s">
        <v>29</v>
      </c>
      <c r="C14" s="12" t="s">
        <v>122</v>
      </c>
      <c r="D14" s="12" t="s">
        <v>63</v>
      </c>
      <c r="E14" s="12" t="s">
        <v>72</v>
      </c>
      <c r="F14" s="12" t="s">
        <v>33</v>
      </c>
      <c r="G14" s="12" t="s">
        <v>123</v>
      </c>
      <c r="H14" s="12" t="s">
        <v>110</v>
      </c>
      <c r="I14" s="12" t="s">
        <v>111</v>
      </c>
      <c r="J14" s="12" t="s">
        <v>124</v>
      </c>
      <c r="K14" s="12" t="s">
        <v>125</v>
      </c>
      <c r="L14" s="12" t="s">
        <v>125</v>
      </c>
      <c r="M14" s="12" t="s">
        <v>78</v>
      </c>
      <c r="N14" s="12"/>
      <c r="O14" s="12" t="s">
        <v>126</v>
      </c>
      <c r="P14" s="13">
        <v>46045</v>
      </c>
      <c r="Q14" s="13">
        <v>46409</v>
      </c>
      <c r="R14" s="12">
        <v>20</v>
      </c>
      <c r="S14" s="12">
        <v>250000</v>
      </c>
      <c r="T14" s="12">
        <v>407</v>
      </c>
      <c r="U14" s="12">
        <v>16474</v>
      </c>
      <c r="V14" s="12">
        <v>16881</v>
      </c>
      <c r="W14" s="12">
        <v>17833</v>
      </c>
      <c r="X14" s="14">
        <v>0.6</v>
      </c>
      <c r="Y14" s="15">
        <f t="shared" si="0"/>
        <v>10128.6</v>
      </c>
      <c r="Z14" s="16">
        <v>0.02</v>
      </c>
      <c r="AA14" s="17">
        <f t="shared" si="1"/>
        <v>202.572</v>
      </c>
      <c r="AB14" s="17">
        <f t="shared" si="2"/>
        <v>9926.0280000000002</v>
      </c>
      <c r="AC14" s="12"/>
      <c r="AD14" s="24"/>
      <c r="AE14" s="25"/>
    </row>
    <row r="15" spans="1:31" ht="15.75" x14ac:dyDescent="0.25">
      <c r="A15" s="11">
        <v>46042</v>
      </c>
      <c r="B15" s="12" t="s">
        <v>29</v>
      </c>
      <c r="C15" s="12" t="s">
        <v>127</v>
      </c>
      <c r="D15" s="12" t="s">
        <v>63</v>
      </c>
      <c r="E15" s="12" t="s">
        <v>72</v>
      </c>
      <c r="F15" s="12" t="s">
        <v>33</v>
      </c>
      <c r="G15" s="12" t="s">
        <v>128</v>
      </c>
      <c r="H15" s="12" t="s">
        <v>110</v>
      </c>
      <c r="I15" s="12" t="s">
        <v>111</v>
      </c>
      <c r="J15" s="12" t="s">
        <v>58</v>
      </c>
      <c r="K15" s="12" t="s">
        <v>129</v>
      </c>
      <c r="L15" s="12" t="s">
        <v>129</v>
      </c>
      <c r="M15" s="12" t="s">
        <v>78</v>
      </c>
      <c r="N15" s="12"/>
      <c r="O15" s="12" t="s">
        <v>130</v>
      </c>
      <c r="P15" s="13">
        <v>46042</v>
      </c>
      <c r="Q15" s="13">
        <v>46406</v>
      </c>
      <c r="R15" s="12">
        <v>50</v>
      </c>
      <c r="S15" s="12">
        <v>255756</v>
      </c>
      <c r="T15" s="12">
        <v>266</v>
      </c>
      <c r="U15" s="12">
        <v>16424</v>
      </c>
      <c r="V15" s="12">
        <v>16690</v>
      </c>
      <c r="W15" s="12">
        <v>17608</v>
      </c>
      <c r="X15" s="14">
        <v>0.6</v>
      </c>
      <c r="Y15" s="15">
        <f t="shared" si="0"/>
        <v>10014</v>
      </c>
      <c r="Z15" s="16">
        <v>0.02</v>
      </c>
      <c r="AA15" s="17">
        <f t="shared" si="1"/>
        <v>200.28</v>
      </c>
      <c r="AB15" s="17">
        <f t="shared" si="2"/>
        <v>9813.7199999999993</v>
      </c>
      <c r="AC15" s="12"/>
      <c r="AD15" s="24"/>
      <c r="AE15" s="25"/>
    </row>
    <row r="16" spans="1:31" ht="15.75" x14ac:dyDescent="0.25">
      <c r="A16" s="11">
        <v>46042</v>
      </c>
      <c r="B16" s="12" t="s">
        <v>43</v>
      </c>
      <c r="C16" s="12" t="s">
        <v>131</v>
      </c>
      <c r="D16" s="12" t="s">
        <v>45</v>
      </c>
      <c r="E16" s="12" t="s">
        <v>32</v>
      </c>
      <c r="F16" s="12" t="s">
        <v>46</v>
      </c>
      <c r="G16" s="12" t="s">
        <v>132</v>
      </c>
      <c r="H16" s="12" t="s">
        <v>65</v>
      </c>
      <c r="I16" s="12" t="s">
        <v>133</v>
      </c>
      <c r="J16" s="12" t="s">
        <v>134</v>
      </c>
      <c r="K16" s="12" t="s">
        <v>135</v>
      </c>
      <c r="L16" s="12" t="s">
        <v>52</v>
      </c>
      <c r="M16" s="12" t="s">
        <v>53</v>
      </c>
      <c r="N16" s="12" t="s">
        <v>41</v>
      </c>
      <c r="O16" s="12" t="s">
        <v>136</v>
      </c>
      <c r="P16" s="13">
        <v>46042</v>
      </c>
      <c r="Q16" s="13">
        <v>46406</v>
      </c>
      <c r="R16" s="12">
        <v>0</v>
      </c>
      <c r="S16" s="12">
        <v>0</v>
      </c>
      <c r="T16" s="12">
        <v>0</v>
      </c>
      <c r="U16" s="12">
        <v>3466</v>
      </c>
      <c r="V16" s="12">
        <v>3466</v>
      </c>
      <c r="W16" s="12">
        <v>4090</v>
      </c>
      <c r="X16" s="14">
        <v>0.21</v>
      </c>
      <c r="Y16" s="15">
        <f t="shared" si="0"/>
        <v>727.86</v>
      </c>
      <c r="Z16" s="16">
        <v>0.02</v>
      </c>
      <c r="AA16" s="17">
        <f t="shared" si="1"/>
        <v>14.5572</v>
      </c>
      <c r="AB16" s="17">
        <f t="shared" si="2"/>
        <v>713.30280000000005</v>
      </c>
      <c r="AC16" s="12"/>
      <c r="AD16" s="24"/>
      <c r="AE16" s="25"/>
    </row>
    <row r="17" spans="1:31" ht="15.75" thickBo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8"/>
      <c r="X17" s="19" t="s">
        <v>139</v>
      </c>
      <c r="Y17" s="23">
        <f>SUM(Y2:Y16)</f>
        <v>136764.53999999998</v>
      </c>
      <c r="Z17" s="10"/>
      <c r="AA17" s="20" t="s">
        <v>137</v>
      </c>
      <c r="AB17" s="21">
        <f>SUM(AB2:AB16)</f>
        <v>134029.24919999999</v>
      </c>
      <c r="AC17" s="22" t="s">
        <v>138</v>
      </c>
      <c r="AD17" s="24"/>
      <c r="AE17" s="25"/>
    </row>
    <row r="18" spans="1:3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9"/>
      <c r="X18" s="27" t="s">
        <v>140</v>
      </c>
      <c r="Y18" s="28">
        <v>0.18</v>
      </c>
      <c r="Z18" s="24"/>
      <c r="AA18" s="26"/>
      <c r="AB18" s="24"/>
      <c r="AC18" s="24"/>
      <c r="AD18" s="24"/>
      <c r="AE18" s="25"/>
    </row>
    <row r="19" spans="1:3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9"/>
      <c r="X19" s="27"/>
      <c r="Y19" s="24">
        <f>Y17*Y18</f>
        <v>24617.617199999997</v>
      </c>
      <c r="Z19" s="24"/>
      <c r="AA19" s="24"/>
      <c r="AB19" s="26"/>
      <c r="AC19" s="24"/>
      <c r="AD19" s="24"/>
      <c r="AE19" s="25"/>
    </row>
    <row r="20" spans="1:3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8"/>
      <c r="X20" s="19"/>
      <c r="Y20" s="10"/>
      <c r="Z20" s="10"/>
      <c r="AA20" s="10"/>
      <c r="AB20" s="10"/>
      <c r="AC20" s="10"/>
      <c r="AD20" s="10"/>
    </row>
    <row r="21" spans="1:3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8"/>
      <c r="X21" s="19"/>
      <c r="Y21" s="10"/>
      <c r="Z21" s="10"/>
      <c r="AA21" s="10"/>
      <c r="AB21" s="10"/>
      <c r="AC21" s="10"/>
      <c r="AD21" s="10"/>
    </row>
  </sheetData>
  <conditionalFormatting sqref="G18:G21">
    <cfRule type="duplicateValues" dxfId="5" priority="4"/>
  </conditionalFormatting>
  <conditionalFormatting sqref="G18:G21">
    <cfRule type="duplicateValues" dxfId="3" priority="6"/>
  </conditionalFormatting>
  <conditionalFormatting sqref="G1:G17">
    <cfRule type="duplicateValues" dxfId="2" priority="1"/>
  </conditionalFormatting>
  <conditionalFormatting sqref="G2:G16">
    <cfRule type="duplicateValues" dxfId="1" priority="2"/>
  </conditionalFormatting>
  <conditionalFormatting sqref="G17 G1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2026-01-21T07:09:07Z</dcterms:created>
  <dcterms:modified xsi:type="dcterms:W3CDTF">2026-01-21T11:31:13Z</dcterms:modified>
</cp:coreProperties>
</file>