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9EDA8C9A-2D2D-43F0-BF90-34272D99D53D}" xr6:coauthVersionLast="47" xr6:coauthVersionMax="47" xr10:uidLastSave="{00000000-0000-0000-0000-000000000000}"/>
  <bookViews>
    <workbookView xWindow="-120" yWindow="-120" windowWidth="29040" windowHeight="15720" xr2:uid="{FEDA35B7-68CD-4C46-9C84-0D0B00BEFB61}"/>
  </bookViews>
  <sheets>
    <sheet name="Sheet1" sheetId="1" r:id="rId1"/>
  </sheets>
  <definedNames>
    <definedName name="_xlnm._FilterDatabase" localSheetId="0" hidden="1">Sheet1!$A$2:$AC$16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8" i="1" l="1"/>
  <c r="Y16" i="1"/>
  <c r="Y15" i="1"/>
  <c r="Y14" i="1"/>
  <c r="AA14" i="1" s="1"/>
  <c r="AB14" i="1" s="1"/>
  <c r="Y13" i="1"/>
  <c r="AA13" i="1" s="1"/>
  <c r="Y12" i="1"/>
  <c r="Y11" i="1"/>
  <c r="Y10" i="1"/>
  <c r="AA10" i="1" s="1"/>
  <c r="AB10" i="1" s="1"/>
  <c r="Y9" i="1"/>
  <c r="AA9" i="1" s="1"/>
  <c r="AB9" i="1" s="1"/>
  <c r="Y8" i="1"/>
  <c r="Y7" i="1"/>
  <c r="AA7" i="1" s="1"/>
  <c r="Y6" i="1"/>
  <c r="AA6" i="1" s="1"/>
  <c r="AB6" i="1" s="1"/>
  <c r="Y5" i="1"/>
  <c r="AA5" i="1" s="1"/>
  <c r="AB5" i="1" s="1"/>
  <c r="Y4" i="1"/>
  <c r="Y3" i="1"/>
  <c r="AA11" i="1" l="1"/>
  <c r="AB11" i="1" s="1"/>
  <c r="AB13" i="1"/>
  <c r="AB7" i="1"/>
  <c r="AA4" i="1"/>
  <c r="AB4" i="1" s="1"/>
  <c r="AA8" i="1"/>
  <c r="AB8" i="1" s="1"/>
  <c r="AA12" i="1"/>
  <c r="AB12" i="1" s="1"/>
  <c r="AA15" i="1"/>
  <c r="AB15" i="1" s="1"/>
  <c r="AA3" i="1"/>
  <c r="AB3" i="1" s="1"/>
  <c r="AB16" i="1" l="1"/>
</calcChain>
</file>

<file path=xl/sharedStrings.xml><?xml version="1.0" encoding="utf-8"?>
<sst xmlns="http://schemas.openxmlformats.org/spreadsheetml/2006/main" count="215" uniqueCount="136">
  <si>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</si>
  <si>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</si>
  <si>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</si>
  <si>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</si>
  <si>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</si>
  <si>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</si>
  <si>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</si>
  <si>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</si>
  <si>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</si>
  <si>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</si>
  <si>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</si>
  <si>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</si>
  <si>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</si>
  <si>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</si>
  <si>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</si>
  <si>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</si>
  <si>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</si>
  <si>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</si>
  <si>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</si>
  <si>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</si>
  <si>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</si>
  <si>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</si>
  <si>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</si>
  <si>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</si>
  <si>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</si>
  <si>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</si>
  <si>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</si>
  <si>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</si>
  <si>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</si>
  <si>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 PRIVATE LIMITED</t>
  </si>
  <si>
    <t>MUSTAKIM MUBARAK ATTAR</t>
  </si>
  <si>
    <t>SBI General Insurance Company Limited</t>
  </si>
  <si>
    <t>LIABILITY</t>
  </si>
  <si>
    <t>GCV</t>
  </si>
  <si>
    <t>MH09FL4689</t>
  </si>
  <si>
    <t>ASHOK LEYLAND</t>
  </si>
  <si>
    <t>DOST</t>
  </si>
  <si>
    <t>2022</t>
  </si>
  <si>
    <t>0</t>
  </si>
  <si>
    <t>2805</t>
  </si>
  <si>
    <t>2</t>
  </si>
  <si>
    <t>DIESEL</t>
  </si>
  <si>
    <t>POCMVGC0100665941</t>
  </si>
  <si>
    <t>SPARKSHIELD INSURANCE BROKERS PRIVATE LIMITED</t>
  </si>
  <si>
    <t>MOHAMMAD AFSAR SHAIKH FAREED</t>
  </si>
  <si>
    <t>Universal Sompo General Insurance Company Limited</t>
  </si>
  <si>
    <t>PRIVATE_CAR</t>
  </si>
  <si>
    <t>MH383284</t>
  </si>
  <si>
    <t>TATA</t>
  </si>
  <si>
    <t>ACE MAGIC HT 7 SEAT</t>
  </si>
  <si>
    <t>2011</t>
  </si>
  <si>
    <t>702</t>
  </si>
  <si>
    <t>7</t>
  </si>
  <si>
    <t>AVO/2319/20011090</t>
  </si>
  <si>
    <t>SANGITA NITIN BHOSALE</t>
  </si>
  <si>
    <t>PACKAGE</t>
  </si>
  <si>
    <t>MH14FT0273</t>
  </si>
  <si>
    <t>MAHINDRA &amp;AMP; MAHINDRA</t>
  </si>
  <si>
    <t>ALFA</t>
  </si>
  <si>
    <t>2016</t>
  </si>
  <si>
    <t>995</t>
  </si>
  <si>
    <t>1</t>
  </si>
  <si>
    <t>POCMVGC0100666650</t>
  </si>
  <si>
    <t>VAIBHAV GORKHANATH VAYSALE</t>
  </si>
  <si>
    <t>MH20GZ1453</t>
  </si>
  <si>
    <t>JEETO</t>
  </si>
  <si>
    <t>2025</t>
  </si>
  <si>
    <t>1605</t>
  </si>
  <si>
    <t>POCMVGC0100666342</t>
  </si>
  <si>
    <t>ANGAD NARAHARI NAKHATE</t>
  </si>
  <si>
    <t>MH23AD1050</t>
  </si>
  <si>
    <t>TATA MOTORS LTD</t>
  </si>
  <si>
    <t>VISTA LX TDI BS3</t>
  </si>
  <si>
    <t>2013</t>
  </si>
  <si>
    <t>1396</t>
  </si>
  <si>
    <t>5</t>
  </si>
  <si>
    <t>AVO/2319/20011085</t>
  </si>
  <si>
    <t>MR RAJESH SHANTILAL SHAH</t>
  </si>
  <si>
    <t>Tata AIG General Insurance Company Limited</t>
  </si>
  <si>
    <t>MH04GF3726</t>
  </si>
  <si>
    <t>EICHER MOTORS</t>
  </si>
  <si>
    <t>11.1 0</t>
  </si>
  <si>
    <t>6200</t>
  </si>
  <si>
    <t>12976</t>
  </si>
  <si>
    <t>3</t>
  </si>
  <si>
    <t>63037566780000</t>
  </si>
  <si>
    <t>SACHIN KRISHNAT ULAPE</t>
  </si>
  <si>
    <t>MH09FL5777</t>
  </si>
  <si>
    <t>ASHOK LEYLAND LTD</t>
  </si>
  <si>
    <t>GP4825/66 H CO</t>
  </si>
  <si>
    <t>2021</t>
  </si>
  <si>
    <t>6014</t>
  </si>
  <si>
    <t>47500</t>
  </si>
  <si>
    <t>AVO/2315/20033916</t>
  </si>
  <si>
    <t>NIVRUTTI KRISHNA PATIL</t>
  </si>
  <si>
    <t>MH09CA8647</t>
  </si>
  <si>
    <t>BOLERO</t>
  </si>
  <si>
    <t>2012</t>
  </si>
  <si>
    <t>2960</t>
  </si>
  <si>
    <t>POCMVGC0100666853</t>
  </si>
  <si>
    <t>MAHADEV SHIVAJI KAMBALE</t>
  </si>
  <si>
    <t>MH09EM1015</t>
  </si>
  <si>
    <t>2017</t>
  </si>
  <si>
    <t>2545</t>
  </si>
  <si>
    <t>POCMVGC0100666596</t>
  </si>
  <si>
    <t>MR LAKSHMAN SHIVALING MASULAKAR</t>
  </si>
  <si>
    <t>MH04DK2310</t>
  </si>
  <si>
    <t>TATA MOTORS</t>
  </si>
  <si>
    <t>SFC 70 9</t>
  </si>
  <si>
    <t>2007</t>
  </si>
  <si>
    <t>2956</t>
  </si>
  <si>
    <t>7490</t>
  </si>
  <si>
    <t>63037589910000</t>
  </si>
  <si>
    <t>MR MAHESH BALASAHEB NIVANGUNE</t>
  </si>
  <si>
    <t>HDFC ERGO General Insurance Company Limited</t>
  </si>
  <si>
    <t>MH12SX3334</t>
  </si>
  <si>
    <t>MAHINDRA</t>
  </si>
  <si>
    <t>2700</t>
  </si>
  <si>
    <t>2315208125187900000</t>
  </si>
  <si>
    <t>TEKAWADE SONALI SANTOSH</t>
  </si>
  <si>
    <t>MH12PQ4869</t>
  </si>
  <si>
    <t>VE COMMERCIAL VEHICLES LTD</t>
  </si>
  <si>
    <t>EICHER PRO 3012 H HSD</t>
  </si>
  <si>
    <t>3760</t>
  </si>
  <si>
    <t>11990</t>
  </si>
  <si>
    <t>AVO/2315/20034055</t>
  </si>
  <si>
    <t>MANGESH GOVIND GAVLI</t>
  </si>
  <si>
    <t>MH15HH4375</t>
  </si>
  <si>
    <t>CA1615/42 H FBL</t>
  </si>
  <si>
    <t>3840</t>
  </si>
  <si>
    <t>16100</t>
  </si>
  <si>
    <t>AVO/2315/20035070</t>
  </si>
  <si>
    <t>TOTAL AMT</t>
  </si>
  <si>
    <t>PENDING</t>
  </si>
  <si>
    <t xml:space="preserve">TOTAL </t>
  </si>
  <si>
    <t>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</si>
</sst>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%"/>
    <numFmt numFmtId="166" formatCode="_(* #,##0_);_(* \(#,##0\);_(* &quot;-&quot;??_);_(@_)"/>
    <numFmt numFmtId="167" formatCode="yyyy\-mm\-dd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9" fontId="0" fillId="0" borderId="0" xfId="2" applyFont="1" applyAlignment="1">
      <alignment horizontal="center"/>
    </xf>
    <xf numFmtId="164" fontId="0" fillId="0" borderId="0" xfId="2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164" fontId="3" fillId="2" borderId="1" xfId="2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6" fontId="3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167" fontId="0" fillId="0" borderId="1" xfId="0" applyNumberFormat="1" applyBorder="1"/>
    <xf numFmtId="164" fontId="0" fillId="0" borderId="1" xfId="2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" fontId="2" fillId="3" borderId="3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0" xfId="0" applyFont="1"/>
    <xf numFmtId="1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04EB1-D1FE-440F-9782-2922194ED72F}">
  <dimension ref="A1:AD20"/>
  <sheetViews>
    <sheetView tabSelected="1" workbookViewId="0">
      <selection activeCell="Z22" sqref="Z22"/>
    </sheetView>
  </sheetViews>
  <sheetFormatPr defaultRowHeight="15" x14ac:dyDescent="0.25"/>
  <cols>
    <col min="1" max="1" width="14.85546875" customWidth="1"/>
    <col min="2" max="2" width="0.140625" customWidth="1"/>
    <col min="3" max="3" width="40.42578125" style="1" customWidth="1"/>
    <col min="4" max="4" width="40.7109375" customWidth="1"/>
    <col min="7" max="7" width="14.85546875" customWidth="1"/>
    <col min="8" max="8" width="19.42578125" customWidth="1"/>
    <col min="9" max="9" width="13.28515625" customWidth="1"/>
    <col min="11" max="11" width="11" customWidth="1"/>
    <col min="14" max="14" width="9.140625" customWidth="1"/>
    <col min="15" max="15" width="0.140625" customWidth="1"/>
    <col min="16" max="17" width="9.140625" hidden="1" customWidth="1"/>
    <col min="19" max="19" width="8.85546875" customWidth="1"/>
    <col min="20" max="23" width="9.140625" hidden="1" customWidth="1"/>
  </cols>
  <sheetData>
    <row r="1" spans="1:30" x14ac:dyDescent="0.25">
      <c r="A1" s="1"/>
      <c r="B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3"/>
      <c r="Y1" s="1"/>
      <c r="Z1" s="1"/>
      <c r="AA1" s="1"/>
      <c r="AB1" s="1"/>
      <c r="AC1" s="1"/>
    </row>
    <row r="2" spans="1:30" ht="15.75" x14ac:dyDescent="0.2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6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V2" s="5" t="s">
        <v>21</v>
      </c>
      <c r="W2" s="5" t="s">
        <v>22</v>
      </c>
      <c r="X2" s="7" t="s">
        <v>23</v>
      </c>
      <c r="Y2" s="8" t="s">
        <v>24</v>
      </c>
      <c r="Z2" s="9" t="s">
        <v>25</v>
      </c>
      <c r="AA2" s="10" t="s">
        <v>26</v>
      </c>
      <c r="AB2" s="11" t="s">
        <v>27</v>
      </c>
      <c r="AC2" s="12" t="s">
        <v>28</v>
      </c>
    </row>
    <row r="3" spans="1:30" ht="15.75" x14ac:dyDescent="0.25">
      <c r="A3" s="13">
        <v>46043</v>
      </c>
      <c r="B3" s="14" t="s">
        <v>29</v>
      </c>
      <c r="C3" s="20" t="s">
        <v>30</v>
      </c>
      <c r="D3" s="14" t="s">
        <v>31</v>
      </c>
      <c r="E3" s="14" t="s">
        <v>32</v>
      </c>
      <c r="F3" s="14" t="s">
        <v>33</v>
      </c>
      <c r="G3" s="14" t="s">
        <v>34</v>
      </c>
      <c r="H3" s="14" t="s">
        <v>35</v>
      </c>
      <c r="I3" s="14" t="s">
        <v>36</v>
      </c>
      <c r="J3" s="14" t="s">
        <v>37</v>
      </c>
      <c r="K3" s="14" t="s">
        <v>38</v>
      </c>
      <c r="L3" s="14" t="s">
        <v>39</v>
      </c>
      <c r="M3" s="14" t="s">
        <v>40</v>
      </c>
      <c r="N3" s="14" t="s">
        <v>41</v>
      </c>
      <c r="O3" s="14" t="s">
        <v>42</v>
      </c>
      <c r="P3" s="15">
        <v>46044</v>
      </c>
      <c r="Q3" s="15">
        <v>46408</v>
      </c>
      <c r="R3" s="14">
        <v>0</v>
      </c>
      <c r="S3" s="14">
        <v>0</v>
      </c>
      <c r="T3" s="14">
        <v>0</v>
      </c>
      <c r="U3" s="14">
        <v>16474</v>
      </c>
      <c r="V3" s="14">
        <v>16474</v>
      </c>
      <c r="W3" s="14">
        <v>17353</v>
      </c>
      <c r="X3" s="16">
        <v>0.48</v>
      </c>
      <c r="Y3" s="17">
        <f t="shared" ref="Y3:Y15" si="0">V3*X3</f>
        <v>7907.5199999999995</v>
      </c>
      <c r="Z3" s="18">
        <v>0.02</v>
      </c>
      <c r="AA3" s="19">
        <f t="shared" ref="AA3:AA15" si="1">Z3*Y3</f>
        <v>158.15039999999999</v>
      </c>
      <c r="AB3" s="19">
        <f t="shared" ref="AB3:AB15" si="2">Y3-AA3</f>
        <v>7749.3696</v>
      </c>
      <c r="AC3" s="20"/>
      <c r="AD3">
        <v>50</v>
      </c>
    </row>
    <row r="4" spans="1:30" ht="15.75" x14ac:dyDescent="0.25">
      <c r="A4" s="13">
        <v>46043</v>
      </c>
      <c r="B4" s="14" t="s">
        <v>43</v>
      </c>
      <c r="C4" s="20" t="s">
        <v>44</v>
      </c>
      <c r="D4" s="14" t="s">
        <v>45</v>
      </c>
      <c r="E4" s="14" t="s">
        <v>32</v>
      </c>
      <c r="F4" s="14" t="s">
        <v>46</v>
      </c>
      <c r="G4" s="14" t="s">
        <v>47</v>
      </c>
      <c r="H4" s="14" t="s">
        <v>48</v>
      </c>
      <c r="I4" s="14" t="s">
        <v>49</v>
      </c>
      <c r="J4" s="14" t="s">
        <v>50</v>
      </c>
      <c r="K4" s="14" t="s">
        <v>51</v>
      </c>
      <c r="L4" s="14" t="s">
        <v>38</v>
      </c>
      <c r="M4" s="14" t="s">
        <v>52</v>
      </c>
      <c r="N4" s="14" t="s">
        <v>41</v>
      </c>
      <c r="O4" s="14" t="s">
        <v>53</v>
      </c>
      <c r="P4" s="15">
        <v>46044</v>
      </c>
      <c r="Q4" s="15">
        <v>46408</v>
      </c>
      <c r="R4" s="14">
        <v>0</v>
      </c>
      <c r="S4" s="14">
        <v>0</v>
      </c>
      <c r="T4" s="14">
        <v>0</v>
      </c>
      <c r="U4" s="14">
        <v>2614</v>
      </c>
      <c r="V4" s="14">
        <v>2614</v>
      </c>
      <c r="W4" s="14">
        <v>3085</v>
      </c>
      <c r="X4" s="16">
        <v>0.21</v>
      </c>
      <c r="Y4" s="17">
        <f t="shared" si="0"/>
        <v>548.93999999999994</v>
      </c>
      <c r="Z4" s="18">
        <v>0.02</v>
      </c>
      <c r="AA4" s="19">
        <f t="shared" si="1"/>
        <v>10.9788</v>
      </c>
      <c r="AB4" s="19">
        <f t="shared" si="2"/>
        <v>537.96119999999996</v>
      </c>
      <c r="AC4" s="20"/>
      <c r="AD4">
        <v>23</v>
      </c>
    </row>
    <row r="5" spans="1:30" ht="15.75" x14ac:dyDescent="0.25">
      <c r="A5" s="13">
        <v>46043</v>
      </c>
      <c r="B5" s="14" t="s">
        <v>29</v>
      </c>
      <c r="C5" s="20" t="s">
        <v>54</v>
      </c>
      <c r="D5" s="14" t="s">
        <v>31</v>
      </c>
      <c r="E5" s="14" t="s">
        <v>55</v>
      </c>
      <c r="F5" s="14" t="s">
        <v>33</v>
      </c>
      <c r="G5" s="14" t="s">
        <v>56</v>
      </c>
      <c r="H5" s="14" t="s">
        <v>57</v>
      </c>
      <c r="I5" s="14" t="s">
        <v>58</v>
      </c>
      <c r="J5" s="14" t="s">
        <v>59</v>
      </c>
      <c r="K5" s="14" t="s">
        <v>38</v>
      </c>
      <c r="L5" s="14" t="s">
        <v>60</v>
      </c>
      <c r="M5" s="14" t="s">
        <v>61</v>
      </c>
      <c r="N5" s="14" t="s">
        <v>41</v>
      </c>
      <c r="O5" s="14" t="s">
        <v>62</v>
      </c>
      <c r="P5" s="15">
        <v>46044</v>
      </c>
      <c r="Q5" s="15">
        <v>46408</v>
      </c>
      <c r="R5" s="14">
        <v>0</v>
      </c>
      <c r="S5" s="14">
        <v>150000</v>
      </c>
      <c r="T5" s="14">
        <v>594</v>
      </c>
      <c r="U5" s="14">
        <v>4542</v>
      </c>
      <c r="V5" s="14">
        <v>5136</v>
      </c>
      <c r="W5" s="14">
        <v>5477</v>
      </c>
      <c r="X5" s="16">
        <v>0.55000000000000004</v>
      </c>
      <c r="Y5" s="17">
        <f t="shared" si="0"/>
        <v>2824.8</v>
      </c>
      <c r="Z5" s="18">
        <v>0.02</v>
      </c>
      <c r="AA5" s="19">
        <f t="shared" si="1"/>
        <v>56.496000000000002</v>
      </c>
      <c r="AB5" s="19">
        <f t="shared" si="2"/>
        <v>2768.3040000000001</v>
      </c>
      <c r="AC5" s="20"/>
      <c r="AD5" s="24">
        <v>57</v>
      </c>
    </row>
    <row r="6" spans="1:30" ht="15.75" x14ac:dyDescent="0.25">
      <c r="A6" s="13">
        <v>46043</v>
      </c>
      <c r="B6" s="14" t="s">
        <v>29</v>
      </c>
      <c r="C6" s="20" t="s">
        <v>63</v>
      </c>
      <c r="D6" s="14" t="s">
        <v>31</v>
      </c>
      <c r="E6" s="14" t="s">
        <v>55</v>
      </c>
      <c r="F6" s="14" t="s">
        <v>33</v>
      </c>
      <c r="G6" s="14" t="s">
        <v>64</v>
      </c>
      <c r="H6" s="14" t="s">
        <v>57</v>
      </c>
      <c r="I6" s="14" t="s">
        <v>65</v>
      </c>
      <c r="J6" s="14" t="s">
        <v>66</v>
      </c>
      <c r="K6" s="14" t="s">
        <v>38</v>
      </c>
      <c r="L6" s="14" t="s">
        <v>67</v>
      </c>
      <c r="M6" s="14" t="s">
        <v>40</v>
      </c>
      <c r="N6" s="14" t="s">
        <v>41</v>
      </c>
      <c r="O6" s="14" t="s">
        <v>68</v>
      </c>
      <c r="P6" s="15">
        <v>46047</v>
      </c>
      <c r="Q6" s="15">
        <v>46411</v>
      </c>
      <c r="R6" s="14">
        <v>20</v>
      </c>
      <c r="S6" s="14">
        <v>467500</v>
      </c>
      <c r="T6" s="14">
        <v>3577</v>
      </c>
      <c r="U6" s="14">
        <v>16524</v>
      </c>
      <c r="V6" s="14">
        <v>20101</v>
      </c>
      <c r="W6" s="14">
        <v>21633</v>
      </c>
      <c r="X6" s="16">
        <v>0.66</v>
      </c>
      <c r="Y6" s="17">
        <f t="shared" si="0"/>
        <v>13266.66</v>
      </c>
      <c r="Z6" s="18">
        <v>0.02</v>
      </c>
      <c r="AA6" s="19">
        <f t="shared" si="1"/>
        <v>265.33319999999998</v>
      </c>
      <c r="AB6" s="19">
        <f t="shared" si="2"/>
        <v>13001.326800000001</v>
      </c>
      <c r="AC6" s="20"/>
      <c r="AD6">
        <v>68</v>
      </c>
    </row>
    <row r="7" spans="1:30" ht="15.75" x14ac:dyDescent="0.25">
      <c r="A7" s="13">
        <v>46043</v>
      </c>
      <c r="B7" s="14" t="s">
        <v>43</v>
      </c>
      <c r="C7" s="20" t="s">
        <v>69</v>
      </c>
      <c r="D7" s="14" t="s">
        <v>45</v>
      </c>
      <c r="E7" s="14" t="s">
        <v>32</v>
      </c>
      <c r="F7" s="14" t="s">
        <v>46</v>
      </c>
      <c r="G7" s="14" t="s">
        <v>70</v>
      </c>
      <c r="H7" s="14" t="s">
        <v>71</v>
      </c>
      <c r="I7" s="14" t="s">
        <v>72</v>
      </c>
      <c r="J7" s="14" t="s">
        <v>73</v>
      </c>
      <c r="K7" s="14" t="s">
        <v>74</v>
      </c>
      <c r="L7" s="14" t="s">
        <v>38</v>
      </c>
      <c r="M7" s="14" t="s">
        <v>75</v>
      </c>
      <c r="N7" s="14" t="s">
        <v>41</v>
      </c>
      <c r="O7" s="14" t="s">
        <v>76</v>
      </c>
      <c r="P7" s="15">
        <v>46073</v>
      </c>
      <c r="Q7" s="15">
        <v>46437</v>
      </c>
      <c r="R7" s="14">
        <v>0</v>
      </c>
      <c r="S7" s="14">
        <v>0</v>
      </c>
      <c r="T7" s="14">
        <v>0</v>
      </c>
      <c r="U7" s="14">
        <v>3941</v>
      </c>
      <c r="V7" s="14">
        <v>3941</v>
      </c>
      <c r="W7" s="14">
        <v>4650</v>
      </c>
      <c r="X7" s="16">
        <v>0.21</v>
      </c>
      <c r="Y7" s="17">
        <f t="shared" si="0"/>
        <v>827.61</v>
      </c>
      <c r="Z7" s="18">
        <v>0.02</v>
      </c>
      <c r="AA7" s="19">
        <f t="shared" si="1"/>
        <v>16.552199999999999</v>
      </c>
      <c r="AB7" s="19">
        <f t="shared" si="2"/>
        <v>811.05780000000004</v>
      </c>
      <c r="AC7" s="20"/>
      <c r="AD7">
        <v>23</v>
      </c>
    </row>
    <row r="8" spans="1:30" ht="15.75" x14ac:dyDescent="0.25">
      <c r="A8" s="13">
        <v>46043</v>
      </c>
      <c r="B8" s="14" t="s">
        <v>29</v>
      </c>
      <c r="C8" s="20" t="s">
        <v>77</v>
      </c>
      <c r="D8" s="14" t="s">
        <v>78</v>
      </c>
      <c r="E8" s="14" t="s">
        <v>32</v>
      </c>
      <c r="F8" s="14" t="s">
        <v>33</v>
      </c>
      <c r="G8" s="14" t="s">
        <v>79</v>
      </c>
      <c r="H8" s="14" t="s">
        <v>80</v>
      </c>
      <c r="I8" s="14" t="s">
        <v>81</v>
      </c>
      <c r="J8" s="14" t="s">
        <v>73</v>
      </c>
      <c r="K8" s="14" t="s">
        <v>82</v>
      </c>
      <c r="L8" s="14" t="s">
        <v>83</v>
      </c>
      <c r="M8" s="14" t="s">
        <v>84</v>
      </c>
      <c r="N8" s="14" t="s">
        <v>41</v>
      </c>
      <c r="O8" s="14" t="s">
        <v>85</v>
      </c>
      <c r="P8" s="15">
        <v>46043</v>
      </c>
      <c r="Q8" s="15">
        <v>46407</v>
      </c>
      <c r="R8" s="14">
        <v>0</v>
      </c>
      <c r="S8" s="14">
        <v>0</v>
      </c>
      <c r="T8" s="14">
        <v>0</v>
      </c>
      <c r="U8" s="14">
        <v>35788</v>
      </c>
      <c r="V8" s="14">
        <v>35788</v>
      </c>
      <c r="W8" s="14">
        <v>37640</v>
      </c>
      <c r="X8" s="16">
        <v>0.44500000000000001</v>
      </c>
      <c r="Y8" s="17">
        <f t="shared" si="0"/>
        <v>15925.66</v>
      </c>
      <c r="Z8" s="18">
        <v>0.02</v>
      </c>
      <c r="AA8" s="19">
        <f t="shared" si="1"/>
        <v>318.51319999999998</v>
      </c>
      <c r="AB8" s="19">
        <f t="shared" si="2"/>
        <v>15607.1468</v>
      </c>
      <c r="AC8" s="20"/>
      <c r="AD8">
        <v>46.5</v>
      </c>
    </row>
    <row r="9" spans="1:30" ht="15.75" x14ac:dyDescent="0.25">
      <c r="A9" s="13">
        <v>46043</v>
      </c>
      <c r="B9" s="14" t="s">
        <v>43</v>
      </c>
      <c r="C9" s="20" t="s">
        <v>86</v>
      </c>
      <c r="D9" s="14" t="s">
        <v>45</v>
      </c>
      <c r="E9" s="14" t="s">
        <v>55</v>
      </c>
      <c r="F9" s="14" t="s">
        <v>33</v>
      </c>
      <c r="G9" s="14" t="s">
        <v>87</v>
      </c>
      <c r="H9" s="14" t="s">
        <v>88</v>
      </c>
      <c r="I9" s="14" t="s">
        <v>89</v>
      </c>
      <c r="J9" s="14" t="s">
        <v>90</v>
      </c>
      <c r="K9" s="14" t="s">
        <v>91</v>
      </c>
      <c r="L9" s="14" t="s">
        <v>92</v>
      </c>
      <c r="M9" s="14" t="s">
        <v>40</v>
      </c>
      <c r="N9" s="14" t="s">
        <v>41</v>
      </c>
      <c r="O9" s="14" t="s">
        <v>93</v>
      </c>
      <c r="P9" s="15">
        <v>46046</v>
      </c>
      <c r="Q9" s="15">
        <v>46410</v>
      </c>
      <c r="R9" s="14">
        <v>20</v>
      </c>
      <c r="S9" s="14">
        <v>5500000</v>
      </c>
      <c r="T9" s="14">
        <v>9616</v>
      </c>
      <c r="U9" s="14">
        <v>44567</v>
      </c>
      <c r="V9" s="14">
        <v>54183</v>
      </c>
      <c r="W9" s="14">
        <v>58184</v>
      </c>
      <c r="X9" s="16">
        <v>0.28000000000000003</v>
      </c>
      <c r="Y9" s="17">
        <f t="shared" si="0"/>
        <v>15171.240000000002</v>
      </c>
      <c r="Z9" s="18">
        <v>0.02</v>
      </c>
      <c r="AA9" s="19">
        <f t="shared" si="1"/>
        <v>303.42480000000006</v>
      </c>
      <c r="AB9" s="19">
        <f t="shared" si="2"/>
        <v>14867.815200000001</v>
      </c>
      <c r="AC9" s="20"/>
      <c r="AD9">
        <v>30</v>
      </c>
    </row>
    <row r="10" spans="1:30" ht="15.75" x14ac:dyDescent="0.25">
      <c r="A10" s="13">
        <v>46043</v>
      </c>
      <c r="B10" s="14" t="s">
        <v>29</v>
      </c>
      <c r="C10" s="20" t="s">
        <v>94</v>
      </c>
      <c r="D10" s="14" t="s">
        <v>31</v>
      </c>
      <c r="E10" s="14" t="s">
        <v>32</v>
      </c>
      <c r="F10" s="14" t="s">
        <v>33</v>
      </c>
      <c r="G10" s="14" t="s">
        <v>95</v>
      </c>
      <c r="H10" s="14" t="s">
        <v>57</v>
      </c>
      <c r="I10" s="14" t="s">
        <v>96</v>
      </c>
      <c r="J10" s="14" t="s">
        <v>97</v>
      </c>
      <c r="K10" s="14" t="s">
        <v>38</v>
      </c>
      <c r="L10" s="14" t="s">
        <v>98</v>
      </c>
      <c r="M10" s="14" t="s">
        <v>40</v>
      </c>
      <c r="N10" s="14" t="s">
        <v>41</v>
      </c>
      <c r="O10" s="14" t="s">
        <v>99</v>
      </c>
      <c r="P10" s="15">
        <v>46044</v>
      </c>
      <c r="Q10" s="15">
        <v>46408</v>
      </c>
      <c r="R10" s="14">
        <v>0</v>
      </c>
      <c r="S10" s="14">
        <v>0</v>
      </c>
      <c r="T10" s="14">
        <v>0</v>
      </c>
      <c r="U10" s="14">
        <v>16149</v>
      </c>
      <c r="V10" s="14">
        <v>16149</v>
      </c>
      <c r="W10" s="14">
        <v>16969</v>
      </c>
      <c r="X10" s="16">
        <v>0.47</v>
      </c>
      <c r="Y10" s="17">
        <f t="shared" si="0"/>
        <v>7590.03</v>
      </c>
      <c r="Z10" s="18">
        <v>0.02</v>
      </c>
      <c r="AA10" s="19">
        <f t="shared" si="1"/>
        <v>151.8006</v>
      </c>
      <c r="AB10" s="19">
        <f t="shared" si="2"/>
        <v>7438.2294000000002</v>
      </c>
      <c r="AC10" s="20"/>
      <c r="AD10">
        <v>49</v>
      </c>
    </row>
    <row r="11" spans="1:30" ht="15.75" x14ac:dyDescent="0.25">
      <c r="A11" s="13">
        <v>46043</v>
      </c>
      <c r="B11" s="14" t="s">
        <v>29</v>
      </c>
      <c r="C11" s="20" t="s">
        <v>100</v>
      </c>
      <c r="D11" s="14" t="s">
        <v>31</v>
      </c>
      <c r="E11" s="14" t="s">
        <v>32</v>
      </c>
      <c r="F11" s="14" t="s">
        <v>33</v>
      </c>
      <c r="G11" s="14" t="s">
        <v>101</v>
      </c>
      <c r="H11" s="14" t="s">
        <v>35</v>
      </c>
      <c r="I11" s="14" t="s">
        <v>36</v>
      </c>
      <c r="J11" s="14" t="s">
        <v>102</v>
      </c>
      <c r="K11" s="14" t="s">
        <v>38</v>
      </c>
      <c r="L11" s="14" t="s">
        <v>103</v>
      </c>
      <c r="M11" s="14" t="s">
        <v>40</v>
      </c>
      <c r="N11" s="14" t="s">
        <v>41</v>
      </c>
      <c r="O11" s="14" t="s">
        <v>104</v>
      </c>
      <c r="P11" s="15">
        <v>46044</v>
      </c>
      <c r="Q11" s="15">
        <v>46408</v>
      </c>
      <c r="R11" s="14">
        <v>0</v>
      </c>
      <c r="S11" s="14">
        <v>0</v>
      </c>
      <c r="T11" s="14">
        <v>0</v>
      </c>
      <c r="U11" s="14">
        <v>16474</v>
      </c>
      <c r="V11" s="14">
        <v>16474</v>
      </c>
      <c r="W11" s="14">
        <v>17353</v>
      </c>
      <c r="X11" s="16">
        <v>0.48</v>
      </c>
      <c r="Y11" s="17">
        <f t="shared" si="0"/>
        <v>7907.5199999999995</v>
      </c>
      <c r="Z11" s="18">
        <v>0.02</v>
      </c>
      <c r="AA11" s="19">
        <f t="shared" si="1"/>
        <v>158.15039999999999</v>
      </c>
      <c r="AB11" s="19">
        <f t="shared" si="2"/>
        <v>7749.3696</v>
      </c>
      <c r="AC11" s="20"/>
      <c r="AD11">
        <v>50</v>
      </c>
    </row>
    <row r="12" spans="1:30" ht="15.75" x14ac:dyDescent="0.25">
      <c r="A12" s="13">
        <v>46043</v>
      </c>
      <c r="B12" s="14" t="s">
        <v>29</v>
      </c>
      <c r="C12" s="20" t="s">
        <v>105</v>
      </c>
      <c r="D12" s="14" t="s">
        <v>78</v>
      </c>
      <c r="E12" s="14" t="s">
        <v>32</v>
      </c>
      <c r="F12" s="14" t="s">
        <v>33</v>
      </c>
      <c r="G12" s="14" t="s">
        <v>106</v>
      </c>
      <c r="H12" s="14" t="s">
        <v>107</v>
      </c>
      <c r="I12" s="14" t="s">
        <v>108</v>
      </c>
      <c r="J12" s="14" t="s">
        <v>109</v>
      </c>
      <c r="K12" s="14" t="s">
        <v>110</v>
      </c>
      <c r="L12" s="14" t="s">
        <v>111</v>
      </c>
      <c r="M12" s="14" t="s">
        <v>84</v>
      </c>
      <c r="N12" s="14" t="s">
        <v>41</v>
      </c>
      <c r="O12" s="14" t="s">
        <v>112</v>
      </c>
      <c r="P12" s="15">
        <v>46044</v>
      </c>
      <c r="Q12" s="15">
        <v>46408</v>
      </c>
      <c r="R12" s="14">
        <v>0</v>
      </c>
      <c r="S12" s="14">
        <v>0</v>
      </c>
      <c r="T12" s="14">
        <v>0</v>
      </c>
      <c r="U12" s="14">
        <v>16149</v>
      </c>
      <c r="V12" s="14">
        <v>16149</v>
      </c>
      <c r="W12" s="14">
        <v>16969</v>
      </c>
      <c r="X12" s="16">
        <v>0.43</v>
      </c>
      <c r="Y12" s="17">
        <f t="shared" si="0"/>
        <v>6944.07</v>
      </c>
      <c r="Z12" s="18">
        <v>0.02</v>
      </c>
      <c r="AA12" s="19">
        <f t="shared" si="1"/>
        <v>138.88139999999999</v>
      </c>
      <c r="AB12" s="19">
        <f t="shared" si="2"/>
        <v>6805.1885999999995</v>
      </c>
      <c r="AC12" s="20"/>
      <c r="AD12">
        <v>45</v>
      </c>
    </row>
    <row r="13" spans="1:30" ht="15.75" x14ac:dyDescent="0.25">
      <c r="A13" s="13">
        <v>46043</v>
      </c>
      <c r="B13" s="14" t="s">
        <v>29</v>
      </c>
      <c r="C13" s="20" t="s">
        <v>113</v>
      </c>
      <c r="D13" s="14" t="s">
        <v>114</v>
      </c>
      <c r="E13" s="14" t="s">
        <v>55</v>
      </c>
      <c r="F13" s="14" t="s">
        <v>33</v>
      </c>
      <c r="G13" s="14" t="s">
        <v>115</v>
      </c>
      <c r="H13" s="14" t="s">
        <v>116</v>
      </c>
      <c r="I13" s="14" t="s">
        <v>96</v>
      </c>
      <c r="J13" s="14" t="s">
        <v>90</v>
      </c>
      <c r="K13" s="14" t="s">
        <v>117</v>
      </c>
      <c r="L13" s="14" t="s">
        <v>117</v>
      </c>
      <c r="M13" s="14" t="s">
        <v>61</v>
      </c>
      <c r="N13" s="14" t="s">
        <v>41</v>
      </c>
      <c r="O13" s="14" t="s">
        <v>118</v>
      </c>
      <c r="P13" s="15">
        <v>46043</v>
      </c>
      <c r="Q13" s="15">
        <v>46407</v>
      </c>
      <c r="R13" s="14">
        <v>50</v>
      </c>
      <c r="S13" s="14">
        <v>380000</v>
      </c>
      <c r="T13" s="14">
        <v>377</v>
      </c>
      <c r="U13" s="14">
        <v>16474</v>
      </c>
      <c r="V13" s="14">
        <v>16851</v>
      </c>
      <c r="W13" s="14">
        <v>17798</v>
      </c>
      <c r="X13" s="16">
        <v>0.6</v>
      </c>
      <c r="Y13" s="17">
        <f t="shared" si="0"/>
        <v>10110.6</v>
      </c>
      <c r="Z13" s="18">
        <v>0.02</v>
      </c>
      <c r="AA13" s="19">
        <f t="shared" si="1"/>
        <v>202.21200000000002</v>
      </c>
      <c r="AB13" s="19">
        <f t="shared" si="2"/>
        <v>9908.3880000000008</v>
      </c>
      <c r="AC13" s="20"/>
      <c r="AD13">
        <v>50</v>
      </c>
    </row>
    <row r="14" spans="1:30" ht="15.75" x14ac:dyDescent="0.25">
      <c r="A14" s="13">
        <v>46043</v>
      </c>
      <c r="B14" s="14" t="s">
        <v>43</v>
      </c>
      <c r="C14" s="20" t="s">
        <v>119</v>
      </c>
      <c r="D14" s="14" t="s">
        <v>45</v>
      </c>
      <c r="E14" s="14" t="s">
        <v>55</v>
      </c>
      <c r="F14" s="14" t="s">
        <v>33</v>
      </c>
      <c r="G14" s="14" t="s">
        <v>120</v>
      </c>
      <c r="H14" s="14" t="s">
        <v>121</v>
      </c>
      <c r="I14" s="14" t="s">
        <v>122</v>
      </c>
      <c r="J14" s="14" t="s">
        <v>102</v>
      </c>
      <c r="K14" s="14" t="s">
        <v>123</v>
      </c>
      <c r="L14" s="14" t="s">
        <v>124</v>
      </c>
      <c r="M14" s="14" t="s">
        <v>40</v>
      </c>
      <c r="N14" s="14" t="s">
        <v>41</v>
      </c>
      <c r="O14" s="14" t="s">
        <v>125</v>
      </c>
      <c r="P14" s="15">
        <v>46043</v>
      </c>
      <c r="Q14" s="15">
        <v>46407</v>
      </c>
      <c r="R14" s="14">
        <v>25</v>
      </c>
      <c r="S14" s="14">
        <v>912000</v>
      </c>
      <c r="T14" s="14">
        <v>1426</v>
      </c>
      <c r="U14" s="14">
        <v>27511</v>
      </c>
      <c r="V14" s="14">
        <v>28937</v>
      </c>
      <c r="W14" s="14">
        <v>30611</v>
      </c>
      <c r="X14" s="16">
        <v>0.38</v>
      </c>
      <c r="Y14" s="17">
        <f t="shared" si="0"/>
        <v>10996.06</v>
      </c>
      <c r="Z14" s="18">
        <v>0.02</v>
      </c>
      <c r="AA14" s="19">
        <f t="shared" si="1"/>
        <v>219.9212</v>
      </c>
      <c r="AB14" s="19">
        <f t="shared" si="2"/>
        <v>10776.138799999999</v>
      </c>
      <c r="AC14" s="20"/>
      <c r="AD14">
        <v>40</v>
      </c>
    </row>
    <row r="15" spans="1:30" ht="15.75" x14ac:dyDescent="0.25">
      <c r="A15" s="13">
        <v>46043</v>
      </c>
      <c r="B15" s="14" t="s">
        <v>43</v>
      </c>
      <c r="C15" s="20" t="s">
        <v>126</v>
      </c>
      <c r="D15" s="14" t="s">
        <v>45</v>
      </c>
      <c r="E15" s="14" t="s">
        <v>55</v>
      </c>
      <c r="F15" s="14" t="s">
        <v>33</v>
      </c>
      <c r="G15" s="14" t="s">
        <v>127</v>
      </c>
      <c r="H15" s="14" t="s">
        <v>88</v>
      </c>
      <c r="I15" s="14" t="s">
        <v>128</v>
      </c>
      <c r="J15" s="14" t="s">
        <v>90</v>
      </c>
      <c r="K15" s="14" t="s">
        <v>129</v>
      </c>
      <c r="L15" s="14" t="s">
        <v>130</v>
      </c>
      <c r="M15" s="14" t="s">
        <v>84</v>
      </c>
      <c r="N15" s="14" t="s">
        <v>41</v>
      </c>
      <c r="O15" s="14" t="s">
        <v>131</v>
      </c>
      <c r="P15" s="15">
        <v>46045</v>
      </c>
      <c r="Q15" s="15">
        <v>46409</v>
      </c>
      <c r="R15" s="14">
        <v>20</v>
      </c>
      <c r="S15" s="14">
        <v>1600000</v>
      </c>
      <c r="T15" s="14">
        <v>2643</v>
      </c>
      <c r="U15" s="14">
        <v>35638</v>
      </c>
      <c r="V15" s="14">
        <v>38281</v>
      </c>
      <c r="W15" s="14">
        <v>40581</v>
      </c>
      <c r="X15" s="16">
        <v>0.33</v>
      </c>
      <c r="Y15" s="17">
        <f t="shared" si="0"/>
        <v>12632.730000000001</v>
      </c>
      <c r="Z15" s="18">
        <v>0.02</v>
      </c>
      <c r="AA15" s="19">
        <f t="shared" si="1"/>
        <v>252.65460000000004</v>
      </c>
      <c r="AB15" s="19">
        <f t="shared" si="2"/>
        <v>12380.075400000002</v>
      </c>
      <c r="AC15" s="20"/>
      <c r="AD15">
        <v>35</v>
      </c>
    </row>
    <row r="16" spans="1:30" ht="15.75" thickBot="1" x14ac:dyDescent="0.3">
      <c r="A16" s="1"/>
      <c r="B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2"/>
      <c r="X16" s="3" t="s">
        <v>134</v>
      </c>
      <c r="Y16" s="25">
        <f>SUM(Y3:Y15)</f>
        <v>112653.44000000002</v>
      </c>
      <c r="Z16" s="1"/>
      <c r="AA16" s="21" t="s">
        <v>132</v>
      </c>
      <c r="AB16" s="22">
        <f>SUM(AB3:AB15)</f>
        <v>110400.37120000001</v>
      </c>
      <c r="AC16" s="23" t="s">
        <v>133</v>
      </c>
    </row>
    <row r="17" spans="1:29" x14ac:dyDescent="0.25">
      <c r="A17" s="1"/>
      <c r="B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2"/>
      <c r="X17" s="3" t="s">
        <v>135</v>
      </c>
      <c r="Y17" s="26">
        <v>0.18</v>
      </c>
      <c r="Z17" s="1"/>
      <c r="AA17" s="25"/>
      <c r="AB17" s="1"/>
      <c r="AC17" s="1"/>
    </row>
    <row r="18" spans="1:29" x14ac:dyDescent="0.25">
      <c r="A18" s="1"/>
      <c r="B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2"/>
      <c r="X18" s="3"/>
      <c r="Y18" s="1">
        <f>Y16*Y17</f>
        <v>20277.619200000001</v>
      </c>
      <c r="Z18" s="1"/>
      <c r="AA18" s="25"/>
      <c r="AB18" s="1"/>
      <c r="AC18" s="1"/>
    </row>
    <row r="19" spans="1:29" x14ac:dyDescent="0.25">
      <c r="A19" s="1"/>
      <c r="B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2"/>
      <c r="X19" s="3"/>
      <c r="Y19" s="1"/>
      <c r="Z19" s="1"/>
      <c r="AA19" s="1"/>
      <c r="AB19" s="1"/>
      <c r="AC19" s="1"/>
    </row>
    <row r="20" spans="1:29" x14ac:dyDescent="0.25">
      <c r="A20" s="1"/>
      <c r="B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2"/>
      <c r="X20" s="3"/>
      <c r="Y20" s="1"/>
      <c r="Z20" s="1"/>
      <c r="AA20" s="1"/>
      <c r="AB20" s="1"/>
      <c r="AC20" s="1"/>
    </row>
  </sheetData>
  <autoFilter ref="A2:AC16" xr:uid="{AFE04EB1-D1FE-440F-9782-2922194ED72F}"/>
  <conditionalFormatting sqref="G1:G20">
    <cfRule type="duplicateValues" dxfId="1" priority="2"/>
  </conditionalFormatting>
  <conditionalFormatting sqref="G1:G20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2026-01-22T05:56:41Z</dcterms:created>
  <dcterms:modified xsi:type="dcterms:W3CDTF">2026-01-22T10:37:03Z</dcterms:modified>
</cp:coreProperties>
</file>