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4E9FCBA-32F7-47CC-98F4-EF366F6430D1}" xr6:coauthVersionLast="47" xr6:coauthVersionMax="47" xr10:uidLastSave="{00000000-0000-0000-0000-000000000000}"/>
  <bookViews>
    <workbookView xWindow="-120" yWindow="-120" windowWidth="29040" windowHeight="15720" xr2:uid="{6D791B40-864E-4A1B-BEAA-9CBCAB8C0CE0}"/>
  </bookViews>
  <sheets>
    <sheet name="Sheet1" sheetId="1" r:id="rId1"/>
  </sheets>
  <definedNames>
    <definedName name="_xlnm._FilterDatabase" localSheetId="0" hidden="1">Sheet1!$A$2:$AD$10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" i="1" l="1"/>
  <c r="Y12" i="1" s="1"/>
  <c r="AC15" i="1" l="1"/>
  <c r="Y9" i="1"/>
  <c r="Y8" i="1"/>
  <c r="AA8" i="1" s="1"/>
  <c r="AB8" i="1" s="1"/>
  <c r="Y7" i="1"/>
  <c r="AA7" i="1" s="1"/>
  <c r="AB7" i="1" s="1"/>
  <c r="Y6" i="1"/>
  <c r="Y5" i="1"/>
  <c r="Y4" i="1"/>
  <c r="AA4" i="1" s="1"/>
  <c r="AB4" i="1" s="1"/>
  <c r="Y3" i="1"/>
  <c r="AA3" i="1" s="1"/>
  <c r="AB3" i="1" s="1"/>
  <c r="AA6" i="1" l="1"/>
  <c r="AB6" i="1" s="1"/>
  <c r="AA5" i="1"/>
  <c r="AB5" i="1" s="1"/>
  <c r="AA9" i="1"/>
  <c r="AB9" i="1" s="1"/>
  <c r="AB10" i="1" l="1"/>
</calcChain>
</file>

<file path=xl/sharedStrings.xml><?xml version="1.0" encoding="utf-8"?>
<sst xmlns="http://schemas.openxmlformats.org/spreadsheetml/2006/main" count="134" uniqueCount="95">
  <si>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</si>
  <si>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</si>
  <si>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</si>
  <si>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</si>
  <si>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</si>
  <si>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</si>
  <si>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</si>
  <si>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</si>
  <si>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</si>
  <si>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</si>
  <si>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</si>
  <si>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</si>
  <si>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</si>
  <si>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</si>
  <si>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</si>
  <si>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</si>
  <si>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</si>
  <si>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</si>
  <si>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</si>
  <si>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</si>
  <si>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</si>
  <si>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</si>
  <si>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</si>
  <si>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</si>
  <si>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</si>
  <si>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</si>
  <si>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</si>
  <si>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</si>
  <si>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</si>
  <si>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</si>
  <si>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ASHOK SAHEBRAO SHINDE</t>
  </si>
  <si>
    <t>Universal Sompo General Insurance Company Limited</t>
  </si>
  <si>
    <t>LIABILITY</t>
  </si>
  <si>
    <t>PRIVATE_CAR</t>
  </si>
  <si>
    <t>MH44G0252</t>
  </si>
  <si>
    <t>MARUTI SUZUKI INDIA LTD</t>
  </si>
  <si>
    <t>SWIFT VDI BS IV</t>
  </si>
  <si>
    <t>2011</t>
  </si>
  <si>
    <t>1248</t>
  </si>
  <si>
    <t>0</t>
  </si>
  <si>
    <t>5</t>
  </si>
  <si>
    <t>DIESEL</t>
  </si>
  <si>
    <t>AVO/2319/20011534</t>
  </si>
  <si>
    <t>ROHIT RAMDAS SHINDE</t>
  </si>
  <si>
    <t>MH07AB2016</t>
  </si>
  <si>
    <t>SWIFT DZIRE VDI</t>
  </si>
  <si>
    <t>2016</t>
  </si>
  <si>
    <t>AVO/2319/20011536</t>
  </si>
  <si>
    <t>SHINDE DNYANADEO VAMANRAO</t>
  </si>
  <si>
    <t>GCV</t>
  </si>
  <si>
    <t>MH16Q5681</t>
  </si>
  <si>
    <t>TATA MOTORS LTD</t>
  </si>
  <si>
    <t>TATA LPT 909 EX2 / 38 BS-III</t>
  </si>
  <si>
    <t>2007</t>
  </si>
  <si>
    <t>3783</t>
  </si>
  <si>
    <t>9600</t>
  </si>
  <si>
    <t>2</t>
  </si>
  <si>
    <t>AVO/2317/20035348</t>
  </si>
  <si>
    <t>SHIVAJI UMAJI CHAURE</t>
  </si>
  <si>
    <t>MH05AS9198</t>
  </si>
  <si>
    <t>MARUTI</t>
  </si>
  <si>
    <t>WAGON R LXI BS IV</t>
  </si>
  <si>
    <t>2010</t>
  </si>
  <si>
    <t>998</t>
  </si>
  <si>
    <t>PETROL</t>
  </si>
  <si>
    <t>AVO/2319/20011551</t>
  </si>
  <si>
    <t>PRAVIN BABURAO PATIL</t>
  </si>
  <si>
    <t>MH09GG5999</t>
  </si>
  <si>
    <t>HYUNDAI MOTOR INDIA LTD</t>
  </si>
  <si>
    <t>I20 SPORTZ 1.5 CRDI MT</t>
  </si>
  <si>
    <t>2022</t>
  </si>
  <si>
    <t>1493</t>
  </si>
  <si>
    <t>AVO/2319/20011597</t>
  </si>
  <si>
    <t>SPARKSHIELD INSURANCE BROKER PRIVATE LIMITED</t>
  </si>
  <si>
    <t>MR SADDAM HUSEN CHOUDHARY</t>
  </si>
  <si>
    <t>HDFC ERGO General Insurance Company Limited</t>
  </si>
  <si>
    <t>MH14HG3044</t>
  </si>
  <si>
    <t>ASHOK LEYLAND</t>
  </si>
  <si>
    <t>DOST</t>
  </si>
  <si>
    <t>2019</t>
  </si>
  <si>
    <t>2545</t>
  </si>
  <si>
    <t>1</t>
  </si>
  <si>
    <t>2317208132349000000</t>
  </si>
  <si>
    <t>MR MAROTI MOTIRAM DEVKATTE</t>
  </si>
  <si>
    <t>PACKAGE</t>
  </si>
  <si>
    <t>MH14GU8640</t>
  </si>
  <si>
    <t>2018</t>
  </si>
  <si>
    <t>2750</t>
  </si>
  <si>
    <t>2315208132625000000</t>
  </si>
  <si>
    <t>TOTAL AMT</t>
  </si>
  <si>
    <t>PENDING</t>
  </si>
  <si>
    <t>21 JAN GST AMT PENDING</t>
  </si>
  <si>
    <t>22 JAN WITH GST AMT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</si>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</sst>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5" xfId="2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13B97-168F-45E5-BB2F-87D393C5C69A}">
  <dimension ref="A1:AD18"/>
  <sheetViews>
    <sheetView tabSelected="1" topLeftCell="E1" workbookViewId="0">
      <selection activeCell="S28" sqref="S28"/>
    </sheetView>
  </sheetViews>
  <sheetFormatPr defaultRowHeight="15" x14ac:dyDescent="0.25"/>
  <cols>
    <col min="1" max="1" width="14.42578125" customWidth="1"/>
    <col min="2" max="2" width="9.140625" hidden="1" customWidth="1"/>
    <col min="3" max="3" width="31.85546875" customWidth="1"/>
    <col min="4" max="4" width="52.28515625" customWidth="1"/>
    <col min="6" max="6" width="12.28515625" customWidth="1"/>
    <col min="7" max="7" width="18.42578125" customWidth="1"/>
    <col min="8" max="8" width="28.85546875" customWidth="1"/>
    <col min="9" max="9" width="19" customWidth="1"/>
    <col min="11" max="11" width="10.85546875" customWidth="1"/>
    <col min="12" max="12" width="12.7109375" customWidth="1"/>
    <col min="15" max="17" width="9.140625" hidden="1" customWidth="1"/>
    <col min="28" max="28" width="14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1"/>
      <c r="AB1" s="1"/>
      <c r="AC1" s="1"/>
      <c r="AD1" s="1"/>
    </row>
    <row r="2" spans="1:30" ht="15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7" t="s">
        <v>23</v>
      </c>
      <c r="Y2" s="8" t="s">
        <v>24</v>
      </c>
      <c r="Z2" s="9" t="s">
        <v>25</v>
      </c>
      <c r="AA2" s="10" t="s">
        <v>26</v>
      </c>
      <c r="AB2" s="11" t="s">
        <v>27</v>
      </c>
      <c r="AC2" s="12" t="s">
        <v>28</v>
      </c>
      <c r="AD2" s="1"/>
    </row>
    <row r="3" spans="1:30" ht="15.75" x14ac:dyDescent="0.25">
      <c r="A3" s="13">
        <v>46044</v>
      </c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37</v>
      </c>
      <c r="K3" s="14" t="s">
        <v>38</v>
      </c>
      <c r="L3" s="14" t="s">
        <v>39</v>
      </c>
      <c r="M3" s="14" t="s">
        <v>40</v>
      </c>
      <c r="N3" s="14" t="s">
        <v>41</v>
      </c>
      <c r="O3" s="14" t="s">
        <v>42</v>
      </c>
      <c r="P3" s="15">
        <v>46045</v>
      </c>
      <c r="Q3" s="15">
        <v>46409</v>
      </c>
      <c r="R3" s="14">
        <v>0</v>
      </c>
      <c r="S3" s="14">
        <v>0</v>
      </c>
      <c r="T3" s="14">
        <v>0</v>
      </c>
      <c r="U3" s="14">
        <v>3991</v>
      </c>
      <c r="V3" s="14">
        <v>3991</v>
      </c>
      <c r="W3" s="14">
        <v>4709</v>
      </c>
      <c r="X3" s="16">
        <v>0.21</v>
      </c>
      <c r="Y3" s="17">
        <f t="shared" ref="Y3:Y9" si="0">V3*X3</f>
        <v>838.11</v>
      </c>
      <c r="Z3" s="18">
        <v>0.02</v>
      </c>
      <c r="AA3" s="19">
        <f t="shared" ref="AA3:AA9" si="1">Z3*Y3</f>
        <v>16.7622</v>
      </c>
      <c r="AB3" s="19">
        <f t="shared" ref="AB3:AB9" si="2">Y3-AA3</f>
        <v>821.34780000000001</v>
      </c>
      <c r="AC3" s="14"/>
      <c r="AD3" s="1">
        <v>23</v>
      </c>
    </row>
    <row r="4" spans="1:30" ht="15.75" x14ac:dyDescent="0.25">
      <c r="A4" s="13">
        <v>46044</v>
      </c>
      <c r="B4" s="14" t="s">
        <v>29</v>
      </c>
      <c r="C4" s="14" t="s">
        <v>43</v>
      </c>
      <c r="D4" s="14" t="s">
        <v>31</v>
      </c>
      <c r="E4" s="14" t="s">
        <v>32</v>
      </c>
      <c r="F4" s="14" t="s">
        <v>33</v>
      </c>
      <c r="G4" s="14" t="s">
        <v>44</v>
      </c>
      <c r="H4" s="14" t="s">
        <v>35</v>
      </c>
      <c r="I4" s="14" t="s">
        <v>45</v>
      </c>
      <c r="J4" s="14" t="s">
        <v>46</v>
      </c>
      <c r="K4" s="14" t="s">
        <v>38</v>
      </c>
      <c r="L4" s="14" t="s">
        <v>39</v>
      </c>
      <c r="M4" s="14" t="s">
        <v>40</v>
      </c>
      <c r="N4" s="14" t="s">
        <v>41</v>
      </c>
      <c r="O4" s="14" t="s">
        <v>47</v>
      </c>
      <c r="P4" s="15">
        <v>46045</v>
      </c>
      <c r="Q4" s="15">
        <v>46409</v>
      </c>
      <c r="R4" s="14">
        <v>0</v>
      </c>
      <c r="S4" s="14">
        <v>0</v>
      </c>
      <c r="T4" s="14">
        <v>0</v>
      </c>
      <c r="U4" s="14">
        <v>3991</v>
      </c>
      <c r="V4" s="14">
        <v>3991</v>
      </c>
      <c r="W4" s="14">
        <v>4709</v>
      </c>
      <c r="X4" s="16">
        <v>0.21</v>
      </c>
      <c r="Y4" s="17">
        <f t="shared" si="0"/>
        <v>838.11</v>
      </c>
      <c r="Z4" s="18">
        <v>0.02</v>
      </c>
      <c r="AA4" s="19">
        <f t="shared" si="1"/>
        <v>16.7622</v>
      </c>
      <c r="AB4" s="19">
        <f t="shared" si="2"/>
        <v>821.34780000000001</v>
      </c>
      <c r="AC4" s="14"/>
      <c r="AD4" s="1">
        <v>23</v>
      </c>
    </row>
    <row r="5" spans="1:30" ht="15.75" x14ac:dyDescent="0.25">
      <c r="A5" s="13">
        <v>46044</v>
      </c>
      <c r="B5" s="14" t="s">
        <v>29</v>
      </c>
      <c r="C5" s="14" t="s">
        <v>48</v>
      </c>
      <c r="D5" s="14" t="s">
        <v>31</v>
      </c>
      <c r="E5" s="14" t="s">
        <v>32</v>
      </c>
      <c r="F5" s="14" t="s">
        <v>49</v>
      </c>
      <c r="G5" s="14" t="s">
        <v>50</v>
      </c>
      <c r="H5" s="14" t="s">
        <v>51</v>
      </c>
      <c r="I5" s="14" t="s">
        <v>52</v>
      </c>
      <c r="J5" s="14" t="s">
        <v>53</v>
      </c>
      <c r="K5" s="14" t="s">
        <v>54</v>
      </c>
      <c r="L5" s="14" t="s">
        <v>55</v>
      </c>
      <c r="M5" s="14" t="s">
        <v>56</v>
      </c>
      <c r="N5" s="14" t="s">
        <v>41</v>
      </c>
      <c r="O5" s="14" t="s">
        <v>57</v>
      </c>
      <c r="P5" s="15">
        <v>46045</v>
      </c>
      <c r="Q5" s="15">
        <v>46409</v>
      </c>
      <c r="R5" s="14">
        <v>0</v>
      </c>
      <c r="S5" s="14">
        <v>0</v>
      </c>
      <c r="T5" s="14">
        <v>0</v>
      </c>
      <c r="U5" s="14">
        <v>27286</v>
      </c>
      <c r="V5" s="14">
        <v>27286</v>
      </c>
      <c r="W5" s="14">
        <v>28663</v>
      </c>
      <c r="X5" s="16">
        <v>0.38</v>
      </c>
      <c r="Y5" s="17">
        <f t="shared" si="0"/>
        <v>10368.68</v>
      </c>
      <c r="Z5" s="18">
        <v>0.02</v>
      </c>
      <c r="AA5" s="19">
        <f t="shared" si="1"/>
        <v>207.37360000000001</v>
      </c>
      <c r="AB5" s="19">
        <f t="shared" si="2"/>
        <v>10161.306399999999</v>
      </c>
      <c r="AC5" s="14"/>
      <c r="AD5" s="1">
        <v>40</v>
      </c>
    </row>
    <row r="6" spans="1:30" ht="15.75" x14ac:dyDescent="0.25">
      <c r="A6" s="13">
        <v>46044</v>
      </c>
      <c r="B6" s="14" t="s">
        <v>29</v>
      </c>
      <c r="C6" s="14" t="s">
        <v>58</v>
      </c>
      <c r="D6" s="14" t="s">
        <v>31</v>
      </c>
      <c r="E6" s="14" t="s">
        <v>32</v>
      </c>
      <c r="F6" s="14" t="s">
        <v>33</v>
      </c>
      <c r="G6" s="14" t="s">
        <v>59</v>
      </c>
      <c r="H6" s="14" t="s">
        <v>60</v>
      </c>
      <c r="I6" s="14" t="s">
        <v>61</v>
      </c>
      <c r="J6" s="14" t="s">
        <v>62</v>
      </c>
      <c r="K6" s="14" t="s">
        <v>63</v>
      </c>
      <c r="L6" s="14" t="s">
        <v>39</v>
      </c>
      <c r="M6" s="14" t="s">
        <v>40</v>
      </c>
      <c r="N6" s="14" t="s">
        <v>64</v>
      </c>
      <c r="O6" s="14" t="s">
        <v>65</v>
      </c>
      <c r="P6" s="15">
        <v>46045</v>
      </c>
      <c r="Q6" s="15">
        <v>46409</v>
      </c>
      <c r="R6" s="14">
        <v>0</v>
      </c>
      <c r="S6" s="14">
        <v>0</v>
      </c>
      <c r="T6" s="14">
        <v>0</v>
      </c>
      <c r="U6" s="14">
        <v>2669</v>
      </c>
      <c r="V6" s="14">
        <v>2669</v>
      </c>
      <c r="W6" s="14">
        <v>3149</v>
      </c>
      <c r="X6" s="16">
        <v>0.21</v>
      </c>
      <c r="Y6" s="17">
        <f t="shared" si="0"/>
        <v>560.49</v>
      </c>
      <c r="Z6" s="18">
        <v>0.02</v>
      </c>
      <c r="AA6" s="19">
        <f t="shared" si="1"/>
        <v>11.2098</v>
      </c>
      <c r="AB6" s="19">
        <f t="shared" si="2"/>
        <v>549.28020000000004</v>
      </c>
      <c r="AC6" s="14"/>
      <c r="AD6" s="1">
        <v>23</v>
      </c>
    </row>
    <row r="7" spans="1:30" ht="15.75" x14ac:dyDescent="0.25">
      <c r="A7" s="13">
        <v>46044</v>
      </c>
      <c r="B7" s="14" t="s">
        <v>29</v>
      </c>
      <c r="C7" s="14" t="s">
        <v>66</v>
      </c>
      <c r="D7" s="14" t="s">
        <v>31</v>
      </c>
      <c r="E7" s="14" t="s">
        <v>32</v>
      </c>
      <c r="F7" s="14" t="s">
        <v>33</v>
      </c>
      <c r="G7" s="14" t="s">
        <v>67</v>
      </c>
      <c r="H7" s="14" t="s">
        <v>68</v>
      </c>
      <c r="I7" s="14" t="s">
        <v>69</v>
      </c>
      <c r="J7" s="14" t="s">
        <v>70</v>
      </c>
      <c r="K7" s="14" t="s">
        <v>71</v>
      </c>
      <c r="L7" s="14" t="s">
        <v>39</v>
      </c>
      <c r="M7" s="14" t="s">
        <v>40</v>
      </c>
      <c r="N7" s="14" t="s">
        <v>41</v>
      </c>
      <c r="O7" s="14" t="s">
        <v>72</v>
      </c>
      <c r="P7" s="15">
        <v>46045</v>
      </c>
      <c r="Q7" s="15">
        <v>46409</v>
      </c>
      <c r="R7" s="14">
        <v>0</v>
      </c>
      <c r="S7" s="14">
        <v>0</v>
      </c>
      <c r="T7" s="14">
        <v>0</v>
      </c>
      <c r="U7" s="14">
        <v>3816</v>
      </c>
      <c r="V7" s="14">
        <v>3816</v>
      </c>
      <c r="W7" s="14">
        <v>4503</v>
      </c>
      <c r="X7" s="16">
        <v>0.21</v>
      </c>
      <c r="Y7" s="17">
        <f t="shared" si="0"/>
        <v>801.36</v>
      </c>
      <c r="Z7" s="18">
        <v>0.02</v>
      </c>
      <c r="AA7" s="19">
        <f t="shared" si="1"/>
        <v>16.027200000000001</v>
      </c>
      <c r="AB7" s="19">
        <f t="shared" si="2"/>
        <v>785.33280000000002</v>
      </c>
      <c r="AC7" s="14"/>
      <c r="AD7" s="1">
        <v>23</v>
      </c>
    </row>
    <row r="8" spans="1:30" ht="15.75" x14ac:dyDescent="0.25">
      <c r="A8" s="13">
        <v>46044</v>
      </c>
      <c r="B8" s="14" t="s">
        <v>73</v>
      </c>
      <c r="C8" s="14" t="s">
        <v>74</v>
      </c>
      <c r="D8" s="14" t="s">
        <v>75</v>
      </c>
      <c r="E8" s="14" t="s">
        <v>32</v>
      </c>
      <c r="F8" s="14" t="s">
        <v>49</v>
      </c>
      <c r="G8" s="14" t="s">
        <v>76</v>
      </c>
      <c r="H8" s="14" t="s">
        <v>77</v>
      </c>
      <c r="I8" s="14" t="s">
        <v>78</v>
      </c>
      <c r="J8" s="14" t="s">
        <v>79</v>
      </c>
      <c r="K8" s="14" t="s">
        <v>80</v>
      </c>
      <c r="L8" s="14" t="s">
        <v>80</v>
      </c>
      <c r="M8" s="14" t="s">
        <v>81</v>
      </c>
      <c r="N8" s="14" t="s">
        <v>41</v>
      </c>
      <c r="O8" s="14" t="s">
        <v>82</v>
      </c>
      <c r="P8" s="15">
        <v>46045</v>
      </c>
      <c r="Q8" s="15">
        <v>46409</v>
      </c>
      <c r="R8" s="14">
        <v>0</v>
      </c>
      <c r="S8" s="14">
        <v>0</v>
      </c>
      <c r="T8" s="14">
        <v>0</v>
      </c>
      <c r="U8" s="14">
        <v>16099</v>
      </c>
      <c r="V8" s="14">
        <v>16099</v>
      </c>
      <c r="W8" s="14">
        <v>16910</v>
      </c>
      <c r="X8" s="16">
        <v>0.6</v>
      </c>
      <c r="Y8" s="17">
        <f t="shared" si="0"/>
        <v>9659.4</v>
      </c>
      <c r="Z8" s="18">
        <v>0.02</v>
      </c>
      <c r="AA8" s="19">
        <f t="shared" si="1"/>
        <v>193.18799999999999</v>
      </c>
      <c r="AB8" s="19">
        <f t="shared" si="2"/>
        <v>9466.2119999999995</v>
      </c>
      <c r="AC8" s="14"/>
      <c r="AD8" s="1">
        <v>55</v>
      </c>
    </row>
    <row r="9" spans="1:30" ht="16.5" thickBot="1" x14ac:dyDescent="0.3">
      <c r="A9" s="13">
        <v>46044</v>
      </c>
      <c r="B9" s="14" t="s">
        <v>73</v>
      </c>
      <c r="C9" s="14" t="s">
        <v>83</v>
      </c>
      <c r="D9" s="14" t="s">
        <v>75</v>
      </c>
      <c r="E9" s="14" t="s">
        <v>84</v>
      </c>
      <c r="F9" s="14" t="s">
        <v>49</v>
      </c>
      <c r="G9" s="14" t="s">
        <v>85</v>
      </c>
      <c r="H9" s="14" t="s">
        <v>77</v>
      </c>
      <c r="I9" s="14" t="s">
        <v>78</v>
      </c>
      <c r="J9" s="14" t="s">
        <v>86</v>
      </c>
      <c r="K9" s="14" t="s">
        <v>87</v>
      </c>
      <c r="L9" s="14" t="s">
        <v>87</v>
      </c>
      <c r="M9" s="14" t="s">
        <v>81</v>
      </c>
      <c r="N9" s="14" t="s">
        <v>41</v>
      </c>
      <c r="O9" s="14" t="s">
        <v>88</v>
      </c>
      <c r="P9" s="15">
        <v>46044</v>
      </c>
      <c r="Q9" s="15">
        <v>46408</v>
      </c>
      <c r="R9" s="14">
        <v>0</v>
      </c>
      <c r="S9" s="14">
        <v>242550</v>
      </c>
      <c r="T9" s="14">
        <v>493</v>
      </c>
      <c r="U9" s="14">
        <v>16474</v>
      </c>
      <c r="V9" s="14">
        <v>16967</v>
      </c>
      <c r="W9" s="14">
        <v>17935</v>
      </c>
      <c r="X9" s="27">
        <v>0.6</v>
      </c>
      <c r="Y9" s="28">
        <f t="shared" si="0"/>
        <v>10180.199999999999</v>
      </c>
      <c r="Z9" s="18">
        <v>0.02</v>
      </c>
      <c r="AA9" s="19">
        <f t="shared" si="1"/>
        <v>203.60399999999998</v>
      </c>
      <c r="AB9" s="19">
        <f t="shared" si="2"/>
        <v>9976.5959999999995</v>
      </c>
      <c r="AC9" s="14"/>
      <c r="AD9" s="1">
        <v>50</v>
      </c>
    </row>
    <row r="10" spans="1:30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  <c r="W10" s="3"/>
      <c r="X10" s="29" t="s">
        <v>93</v>
      </c>
      <c r="Y10" s="32">
        <f>SUM(Y3:Y9)</f>
        <v>33246.35</v>
      </c>
      <c r="Z10" s="1"/>
      <c r="AA10" s="20" t="s">
        <v>89</v>
      </c>
      <c r="AB10" s="21">
        <f>SUM(AB3:AB9)</f>
        <v>32581.422999999995</v>
      </c>
      <c r="AC10" s="22" t="s">
        <v>90</v>
      </c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3"/>
      <c r="X11" s="30" t="s">
        <v>94</v>
      </c>
      <c r="Y11" s="33">
        <v>0.18</v>
      </c>
      <c r="Z11" s="1"/>
      <c r="AA11" s="26"/>
      <c r="AB11" s="26"/>
      <c r="AC11" s="1"/>
      <c r="AD11" s="1"/>
    </row>
    <row r="12" spans="1:30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  <c r="W12" s="3"/>
      <c r="X12" s="31"/>
      <c r="Y12" s="34">
        <f>Y10*Y11</f>
        <v>5984.3429999999998</v>
      </c>
      <c r="AA12" s="1"/>
      <c r="AB12" s="23" t="s">
        <v>91</v>
      </c>
      <c r="AC12" s="23">
        <v>20278</v>
      </c>
      <c r="AD12" s="1"/>
    </row>
    <row r="13" spans="1:3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  <c r="W13" s="3"/>
      <c r="AA13" s="1"/>
      <c r="AB13" s="23" t="s">
        <v>92</v>
      </c>
      <c r="AC13" s="23">
        <v>38565</v>
      </c>
      <c r="AD13" s="1"/>
    </row>
    <row r="14" spans="1:3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3"/>
      <c r="Y14" s="1"/>
      <c r="Z14" s="1"/>
      <c r="AA14" s="23"/>
      <c r="AB14" s="23"/>
      <c r="AC14" s="1"/>
      <c r="AD14" s="1"/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3"/>
      <c r="V15" s="1"/>
      <c r="W15" s="1"/>
      <c r="X15" s="1"/>
      <c r="Y15" s="1"/>
      <c r="Z15" s="1"/>
      <c r="AA15" s="1"/>
      <c r="AB15" s="24" t="s">
        <v>89</v>
      </c>
      <c r="AC15" s="25">
        <f>AC12+AC13</f>
        <v>58843</v>
      </c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3"/>
      <c r="V16" s="1"/>
      <c r="W16" s="1"/>
      <c r="Z16" s="1"/>
      <c r="AA16" s="1"/>
      <c r="AB16" s="24"/>
      <c r="AC16" s="25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"/>
      <c r="U17" s="3"/>
      <c r="V17" s="1"/>
      <c r="W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"/>
      <c r="U18" s="3"/>
      <c r="V18" s="1"/>
      <c r="W18" s="1"/>
      <c r="X18" s="1"/>
      <c r="Y18" s="1"/>
      <c r="Z18" s="1"/>
      <c r="AA18" s="1"/>
    </row>
  </sheetData>
  <autoFilter ref="A2:AD10" xr:uid="{B7313B97-168F-45E5-BB2F-87D393C5C69A}"/>
  <mergeCells count="2">
    <mergeCell ref="AB15:AB16"/>
    <mergeCell ref="AC15:AC16"/>
  </mergeCells>
  <conditionalFormatting sqref="G14:G18 G1:G9">
    <cfRule type="duplicateValues" dxfId="1" priority="2"/>
  </conditionalFormatting>
  <conditionalFormatting sqref="G14:G18 G1:G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2026-01-23T07:43:45Z</dcterms:created>
  <dcterms:modified xsi:type="dcterms:W3CDTF">2026-01-23T10:43:43Z</dcterms:modified>
</cp:coreProperties>
</file>