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naj\Downloads\"/>
    </mc:Choice>
  </mc:AlternateContent>
  <xr:revisionPtr revIDLastSave="0" documentId="8_{B1D0E7C8-EA74-49CE-95FB-7F82767BC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ds" sheetId="1" r:id="rId1"/>
  </sheets>
  <definedNames>
    <definedName name="_xlnm._FilterDatabase" localSheetId="0" hidden="1">Leads!$A$1:$AJ$32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19" i="1"/>
  <c r="P15" i="1"/>
  <c r="P10" i="1"/>
  <c r="P8" i="1"/>
  <c r="P4" i="1"/>
  <c r="P3" i="1"/>
  <c r="P2" i="1"/>
  <c r="P36" i="1" l="1"/>
  <c r="P34" i="1"/>
  <c r="P35" i="1" s="1"/>
  <c r="P37" i="1" l="1"/>
  <c r="P38" i="1" s="1"/>
</calcChain>
</file>

<file path=xl/sharedStrings.xml><?xml version="1.0" encoding="utf-8"?>
<sst xmlns="http://schemas.openxmlformats.org/spreadsheetml/2006/main" count="691" uniqueCount="340">
  <si>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</si>
  <si>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</si>
  <si>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</si>
  <si>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</si>
  <si>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</si>
  <si>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</si>
  <si>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</si>
  <si>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</si>
  <si>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</si>
  <si>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</si>
  <si>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</si>
  <si>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</si>
  <si>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</si>
  <si>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</si>
  <si>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</si>
  <si>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</si>
  <si>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</si>
  <si>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</si>
  <si>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</si>
  <si>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</si>
  <si>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</si>
  <si>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</si>
  <si>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</si>
  <si>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</si>
  <si>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</si>
  <si>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</si>
  <si>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</si>
  <si>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</si>
  <si>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</si>
  <si>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</si>
  <si>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</si>
  <si>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</si>
  <si>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</si>
  <si>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</si>
  <si>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 SAVIN KAMBLE</t>
  </si>
  <si>
    <t>77/1 SAMARTH NAGAR, CHAITRABAN SOC., KRISHNA PARK, ROW HOUSE NO-4, NEW SANGVI, PUNE, MAHARASHTRA,, 9011062807, PUNE-  411061, MAHARASHTRA</t>
  </si>
  <si>
    <t>7038509543</t>
  </si>
  <si>
    <t>SPARKPOLICY@GMAIL.COM</t>
  </si>
  <si>
    <t>AMJAD SHAIKH</t>
  </si>
  <si>
    <t>MH14GT3679</t>
  </si>
  <si>
    <t>6103477702 01 00</t>
  </si>
  <si>
    <t>2026-02-03T18:30:00.000Z</t>
  </si>
  <si>
    <t>2027-02-02T18:30:00.000Z</t>
  </si>
  <si>
    <t>Tata AIG General Insurance Company Limited</t>
  </si>
  <si>
    <t>SOHAIL SALIM SHAIKH</t>
  </si>
  <si>
    <t xml:space="preserve">  HONDA</t>
  </si>
  <si>
    <t>ACTIVA</t>
  </si>
  <si>
    <t>TWO WHEELER</t>
  </si>
  <si>
    <t/>
  </si>
  <si>
    <t>2026-02-03T03:27:47.000Z</t>
  </si>
  <si>
    <t>1770089267333-MR. SAVIN KAMBLE POLICY 1.pdf</t>
  </si>
  <si>
    <t>SPA-027</t>
  </si>
  <si>
    <t>SANTOSH TUKARAM SALUNKE</t>
  </si>
  <si>
    <t>AP  SAVADARE TAL BHOR DIST  PUNE,,,MAHARASHTRA,PUNE, UNDAWADI SUPA-413102</t>
  </si>
  <si>
    <t>9763084810</t>
  </si>
  <si>
    <t>New</t>
  </si>
  <si>
    <t>201440030125700380400000</t>
  </si>
  <si>
    <t>2026-02-02T18:30:00.000Z</t>
  </si>
  <si>
    <t>2027-02-01T18:30:00.000Z</t>
  </si>
  <si>
    <t>Liberty General Insurance Limited</t>
  </si>
  <si>
    <t>SWARAJ</t>
  </si>
  <si>
    <t>744 FE  TRACTOR</t>
  </si>
  <si>
    <t>MISD</t>
  </si>
  <si>
    <t>2026-02-03T05:54:20.000Z</t>
  </si>
  <si>
    <t>1770098060383-SANTOSH TUKARAM SALUNKE POLICY.pdf</t>
  </si>
  <si>
    <t xml:space="preserve"> Mr SHRIKANT SHANKAR KHADBADI</t>
  </si>
  <si>
    <t>GAT NO 147 SHRI SWAMI SAMARTH NAGAR, PANDAVDAND ROAD KADAMWAK WASTI,LONI KALBHOR,, PUNE, -MAHARASHTRA 411001</t>
  </si>
  <si>
    <t>MH12RN4006</t>
  </si>
  <si>
    <t>6301321127 02 00</t>
  </si>
  <si>
    <t>2026-02-05T18:30:00.000Z</t>
  </si>
  <si>
    <t>2027-02-04T18:30:00.000Z</t>
  </si>
  <si>
    <t>MAHINDRA</t>
  </si>
  <si>
    <t>JEETO</t>
  </si>
  <si>
    <t>GCV</t>
  </si>
  <si>
    <t>2026-02-03T06:00:25.000Z</t>
  </si>
  <si>
    <t>Yogesh Laxman Kapare</t>
  </si>
  <si>
    <t>S/O: Laxman Kapare, at post pern, pune nagar road, perne PUNE,MAHARASHTRA412216</t>
  </si>
  <si>
    <t>9503059959</t>
  </si>
  <si>
    <t>NEW</t>
  </si>
  <si>
    <t>AVO/2315/20048258</t>
  </si>
  <si>
    <t>Universal Sompo General Insurance Company Limited</t>
  </si>
  <si>
    <t>ASHISH SURENDRA AGARWAL</t>
  </si>
  <si>
    <t>FORCE  MOTORS</t>
  </si>
  <si>
    <t>TRAVELLER T1  BS VI</t>
  </si>
  <si>
    <t>2026-02-03T06:23:00.000Z</t>
  </si>
  <si>
    <t>1770099780385-Kapre PolicyPDF.pdf</t>
  </si>
  <si>
    <t>SPA-015</t>
  </si>
  <si>
    <t xml:space="preserve">  AVO/2315/20048260</t>
  </si>
  <si>
    <t>2026-02-03T06:25:40.000Z</t>
  </si>
  <si>
    <t>1770099940662-Kapre 2 PolicyPDF.pdf</t>
  </si>
  <si>
    <t>S/O: Laxman Kapare, at post pern, pune nagar road, perne PUNE MAHARSHTRA  PUNE,MAHARASHTRA412216</t>
  </si>
  <si>
    <t xml:space="preserve"> AVO/2315/20048264</t>
  </si>
  <si>
    <t>2026-02-03T06:27:53.000Z</t>
  </si>
  <si>
    <t>2026-02-03T06:48:01.000Z</t>
  </si>
  <si>
    <t>1770100073975-Kapre 3 PolicyPDF.pdf</t>
  </si>
  <si>
    <t>SANSKRUTI TOURS AND TRAVELS</t>
  </si>
  <si>
    <t>SR NO 2/3/4/2 FLAT NO 404 SAMARTH RESIDENCY ,PUNE MAHARASHTRA 412105</t>
  </si>
  <si>
    <t>9021463318</t>
  </si>
  <si>
    <t>3004/427299973/00/000</t>
  </si>
  <si>
    <t>ICICI LOMBARD</t>
  </si>
  <si>
    <t xml:space="preserve">FORCE MOTORS LTD </t>
  </si>
  <si>
    <t xml:space="preserve"> TRAVELLER 4020 WB</t>
  </si>
  <si>
    <t>PCV</t>
  </si>
  <si>
    <t>2026-02-03T06:47:34.000Z</t>
  </si>
  <si>
    <t>1770101254048-3004_427299973_00_000.pdf</t>
  </si>
  <si>
    <t>S/O: Laxman Kapare, at post pern, pune nagar road, perne PUNE  PUNE,MAHARASHTRA412216</t>
  </si>
  <si>
    <t xml:space="preserve"> AVO/2315/20048299</t>
  </si>
  <si>
    <t xml:space="preserve">FORCE  MOTORS </t>
  </si>
  <si>
    <t>2026-02-03T06:51:02.000Z</t>
  </si>
  <si>
    <t>1770101463021-Kapre 4 PolicyPDF.pdf</t>
  </si>
  <si>
    <t>NAGESH MAHADEV MISAL</t>
  </si>
  <si>
    <t>GATE NO. 344, GOKUL PARK, BAKORI ROAD, LONIKAND, PUNE, ,LONIKAND, PUNE</t>
  </si>
  <si>
    <t>8087447171</t>
  </si>
  <si>
    <t>MH12WJ7727</t>
  </si>
  <si>
    <t>OG-26-2047-1812-00002660</t>
  </si>
  <si>
    <t>2026-02-04T18:30:00.000Z</t>
  </si>
  <si>
    <t>2027-02-05T18:30:00.000Z</t>
  </si>
  <si>
    <t>Bajaj General Insurance Limited</t>
  </si>
  <si>
    <t>FORCE MOTORS</t>
  </si>
  <si>
    <t>TRAVELLER</t>
  </si>
  <si>
    <t>2026-02-03T08:01:23.000Z</t>
  </si>
  <si>
    <t>2026-02-03T08:04:49.000Z</t>
  </si>
  <si>
    <t>1770105683524-MH12WJ7727.pdf</t>
  </si>
  <si>
    <t>MS IMPACT GURU FOUNDATION</t>
  </si>
  <si>
    <t>VAMAN TECNHO CENTER GROUND FLOOR A WING MAKWANA ROAD MUMBAI MAHARASHTRA 400059</t>
  </si>
  <si>
    <t>7410021674</t>
  </si>
  <si>
    <t>16200031250P117107203</t>
  </si>
  <si>
    <t>United India Insurance Company Limited</t>
  </si>
  <si>
    <t>FORCE MOTORS LTD</t>
  </si>
  <si>
    <t>AMBULANCE T1</t>
  </si>
  <si>
    <t>2026-02-03T08:41:23.000Z</t>
  </si>
  <si>
    <t>2026-02-03T08:54:24.000Z</t>
  </si>
  <si>
    <t>1770108082551-MS IMPACT GURU FOUNDATION.pdf</t>
  </si>
  <si>
    <t xml:space="preserve"> Mrs SUMAN BALASAHEB MULIK</t>
  </si>
  <si>
    <t>VRUNDAVAN COLONY 452/1/1 BEHIND GANDHARV N AGARI MOSHI PUNE MAHARASHTRA 412105, MOSHI MAHARASHTRA, 412105</t>
  </si>
  <si>
    <t>8862078765</t>
  </si>
  <si>
    <t>sparkpolicy@gmail.com</t>
  </si>
  <si>
    <t>MH14LX9193</t>
  </si>
  <si>
    <t xml:space="preserve"> 6303795584 00 00</t>
  </si>
  <si>
    <t>TAHER  HAMEED BARASKAR</t>
  </si>
  <si>
    <t>EICHER</t>
  </si>
  <si>
    <t>STARLINE</t>
  </si>
  <si>
    <t>2026-02-03T09:36:35.000Z</t>
  </si>
  <si>
    <t>1770111395219-Mrs SUMAN BALASAHEB MULIK.pdf</t>
  </si>
  <si>
    <t>SPA-006</t>
  </si>
  <si>
    <t>MR PREHLAD DASHERATH PATEKAR</t>
  </si>
  <si>
    <t xml:space="preserve">SO DASHERATH PATEKAR JATEGAV SHIRUR JATEGAON BK  JATEGAON BK PUNE MAHARASHTRA PUNE PUNE  MAHARASHTRA 412208 </t>
  </si>
  <si>
    <t>7719882020</t>
  </si>
  <si>
    <t xml:space="preserve"> MH12WX7214</t>
  </si>
  <si>
    <t xml:space="preserve"> 2026 0203 0101 902D</t>
  </si>
  <si>
    <t>HDFC ERGO General Insurance Company Limited</t>
  </si>
  <si>
    <t xml:space="preserve">ASHWINI KIRAN PATIL </t>
  </si>
  <si>
    <t xml:space="preserve"> BOLERO</t>
  </si>
  <si>
    <t>2026-02-03T10:29:00.000Z</t>
  </si>
  <si>
    <t>1770114540323-MH-12-WX-7214 (0 DEP) POLICY 2026-2027.PDF</t>
  </si>
  <si>
    <t>SPA-012</t>
  </si>
  <si>
    <t>M/S ZODIAC DINER LLP</t>
  </si>
  <si>
    <t xml:space="preserve">NEAR WATER TANK GODOWN NO 1 SURVEY NO 24/4 MULSHI  BEHIND PRIMARY SCHOOL MAHALUNGE PUNE PUNE  MAHARASHTRA 411045 PUNE </t>
  </si>
  <si>
    <t>MH12XM6332</t>
  </si>
  <si>
    <t xml:space="preserve"> 2315 2082 0433 3500 000</t>
  </si>
  <si>
    <t>2027-02-03T18:30:00.000Z</t>
  </si>
  <si>
    <t>PALLAVI SHASHIKANT BIJJARGI</t>
  </si>
  <si>
    <t>BOLERO REFRIGERATED VAN</t>
  </si>
  <si>
    <t>2026-02-03T11:00:08.000Z</t>
  </si>
  <si>
    <t>2026-02-03T11:14:53.000Z</t>
  </si>
  <si>
    <t>1770116408112-773163773_1.pdf</t>
  </si>
  <si>
    <t>SPA-026</t>
  </si>
  <si>
    <t>SHREE SWAMI NARYAN MANDIR TRUST</t>
  </si>
  <si>
    <t>Bhuj Plot No.488,Schemer Service Road,, Vileparle East,Mumbai,Mumbai-400057, ,VILEPARLE RAILWAYSTATION, MUMBAI-400057</t>
  </si>
  <si>
    <t>9322181362</t>
  </si>
  <si>
    <t>MH02GH4285</t>
  </si>
  <si>
    <t>OG-26-2047-1812-00002662</t>
  </si>
  <si>
    <t>Bajaj Allianz General Insurance Company</t>
  </si>
  <si>
    <t>2026-02-03T11:19:32.000Z</t>
  </si>
  <si>
    <t>1770117572161-773163773_1.pdf</t>
  </si>
  <si>
    <t>Mr PANDURANG VISHNU JADHAV</t>
  </si>
  <si>
    <t>H.NO.2302 CHAUDHARI WASTI PABAL TAL.SHIRURDIST.PUNE, .PUNE,,MAHARASHTRA,P UNE,BURUNJWADI 412208,</t>
  </si>
  <si>
    <t>8788112772</t>
  </si>
  <si>
    <t>MH12SL6159</t>
  </si>
  <si>
    <t>POPMCAR00102356446</t>
  </si>
  <si>
    <t>2026-02-07T18:30:00.000Z</t>
  </si>
  <si>
    <t>2027-02-06T18:30:00.000Z</t>
  </si>
  <si>
    <t>SBI General Insurance Company Limited</t>
  </si>
  <si>
    <t>SHAIKH FATIMABI DADAMIYA</t>
  </si>
  <si>
    <t>Maruti Suzuki</t>
  </si>
  <si>
    <t>Swift</t>
  </si>
  <si>
    <t>PVT CAR</t>
  </si>
  <si>
    <t>2026-02-03T11:23:28.000Z</t>
  </si>
  <si>
    <t>1770117808891-PANDURANG JADHAV POLICY.pdf</t>
  </si>
  <si>
    <t>SPA-032</t>
  </si>
  <si>
    <t xml:space="preserve"> MR ANUP MANOJ PATIL</t>
  </si>
  <si>
    <t>A/P HANUMAN MANDIR JAVAL SALOKHE NAGAR PLOT NO 12 CHAVAN  COLONY KALMBA JAIL TAL KARVIR DIST KOLHAPUR    KOLHAPUR  416007   MAHARASHTRA</t>
  </si>
  <si>
    <t>9158884613</t>
  </si>
  <si>
    <t>1620003125P117125964</t>
  </si>
  <si>
    <t>AMIT DILIPRAO CHAVAN</t>
  </si>
  <si>
    <t>T1MB4020FM2.6CRB</t>
  </si>
  <si>
    <t>2026-02-03T11:27:46.000Z</t>
  </si>
  <si>
    <t>1770118066449-MR ANUP MANOJ PATIL POLICY.pdf</t>
  </si>
  <si>
    <t>SPA-019</t>
  </si>
  <si>
    <t>VEDIKA TOURS AND TRAVELS</t>
  </si>
  <si>
    <t>ATPOSTGAVTHANPOSTGANEGAON,KHALSA SHIRURPUNE,MAHARASHTRA, PUNE, PUNE, MAHARASHTRA,INDIA, Pincode : 412209</t>
  </si>
  <si>
    <t>880524643</t>
  </si>
  <si>
    <t>MH12XM4249</t>
  </si>
  <si>
    <t>132/02/21/0227/MTP/1010352578</t>
  </si>
  <si>
    <t>Generali Central Insurance Company Limited</t>
  </si>
  <si>
    <t>HAWALDAR  NAYUM  BASHIRBHAI</t>
  </si>
  <si>
    <t>HYUNDAI</t>
  </si>
  <si>
    <t xml:space="preserve"> AURA  1.2 MT</t>
  </si>
  <si>
    <t>2026-02-03T12:16:04.000Z</t>
  </si>
  <si>
    <t>1770120964457-VEDIKA TOURS AND TRAVELS  POLICY COPY.pdf</t>
  </si>
  <si>
    <t>SPA-002</t>
  </si>
  <si>
    <t xml:space="preserve"> Shashank Kishor Shinde</t>
  </si>
  <si>
    <t>COSMOS.J,FLAT NO.601 HADAPSAR MAGARPATTA CIT Y OPP., MAGARPATTA CITY SCHOOL Pune Maharasht ra , PUNE-MAHARASHTRA, 411013</t>
  </si>
  <si>
    <t>MH12WK9995</t>
  </si>
  <si>
    <t xml:space="preserve"> 6205854190 00 00</t>
  </si>
  <si>
    <t>2026-02-14T18:30:00.000Z</t>
  </si>
  <si>
    <t>2027-01-23T18:30:00.000Z</t>
  </si>
  <si>
    <t xml:space="preserve">KIA </t>
  </si>
  <si>
    <t xml:space="preserve"> SONET</t>
  </si>
  <si>
    <t>2026-02-03T12:43:02.000Z</t>
  </si>
  <si>
    <t>1770122582891-Shashank Kishor Shinde policy.pdf</t>
  </si>
  <si>
    <t>MATOSHRI TRAVELS</t>
  </si>
  <si>
    <t>PROP.DNYANESHWAR JAYSING RAJPUT GROUND SURVEY NO 39/2 SHOP NO 01 SANT TUKARAM HOUSING HAGWANE POLTRY SOCIETY UNNAMED ROAD SHREYAS FOOD MALL DEHUGAON SADUMBAER PUN</t>
  </si>
  <si>
    <t>9657077707</t>
  </si>
  <si>
    <t>3004/427339247/00/000</t>
  </si>
  <si>
    <t xml:space="preserve">SHAHDULLA MANIYAR </t>
  </si>
  <si>
    <t xml:space="preserve">TATA MOTORS </t>
  </si>
  <si>
    <t>STAR BUS PRIME LP 916</t>
  </si>
  <si>
    <t>2026-02-03T12:46:12.000Z</t>
  </si>
  <si>
    <t>1770122773001-Matoshri Travels.pdf</t>
  </si>
  <si>
    <t>SPA-049</t>
  </si>
  <si>
    <t>Mr.SAHEBRAO DASU PAWAR</t>
  </si>
  <si>
    <t>AT RAMNATANDA,TQLOHA DIST NANDED, NANDED- 431708, MAHARASHTRA</t>
  </si>
  <si>
    <t>9284843995</t>
  </si>
  <si>
    <t>MH26BQ2302</t>
  </si>
  <si>
    <t>VOC0688196000100</t>
  </si>
  <si>
    <t>ROYAL SUNDARAM</t>
  </si>
  <si>
    <t>PRATIK PRADIP KULKARNI</t>
  </si>
  <si>
    <t xml:space="preserve"> Arjun 555 DI</t>
  </si>
  <si>
    <t>2026-02-03T13:47:34.000Z</t>
  </si>
  <si>
    <t>1770126454926-0e3dd211-c1bc-4b55-a0dd-7acb103510cc (2).pdf</t>
  </si>
  <si>
    <t>SPA-037</t>
  </si>
  <si>
    <t>Mr BALASAHEB UTTAM CHAVAN</t>
  </si>
  <si>
    <t xml:space="preserve"> AT IMAMPUR POST PALI, TQ BEED  BID, , , BEED, 431122,  MAHARASHTRA</t>
  </si>
  <si>
    <t>MH23Y0350</t>
  </si>
  <si>
    <t>VPT1086359000100</t>
  </si>
  <si>
    <t>Scorpio Ex</t>
  </si>
  <si>
    <t>PVT CAR TP</t>
  </si>
  <si>
    <t>2026-02-03T13:49:54.000Z</t>
  </si>
  <si>
    <t>1770126594178-MH23Y0350 (1).pdf</t>
  </si>
  <si>
    <t>Mr SHAIKH MUZAMMIL CHAOOSH</t>
  </si>
  <si>
    <t>AT LABOUR COLONY NANDED,  NANDED, NANDED, NANDED,  NANDED, 411018, MAHARASHTRA</t>
  </si>
  <si>
    <t>MH26E1119</t>
  </si>
  <si>
    <t>VPT1086297000100</t>
  </si>
  <si>
    <t>TOYOTA KIRLOSKAR MOTOR  LTD.</t>
  </si>
  <si>
    <t>Qualis GS C3</t>
  </si>
  <si>
    <t>2026-02-03T13:51:46.000Z</t>
  </si>
  <si>
    <t>1770126706775-MH26E1119.pdf</t>
  </si>
  <si>
    <t>Mr ARVIND DIGAMBAR KAWARE</t>
  </si>
  <si>
    <t xml:space="preserve"> BANGLOW NO A-5 PINK CITY,  WAKAD PUNE MAHARASHTRA, , ,  SATARA, 411057, MAHARASHTRA</t>
  </si>
  <si>
    <t>MH11AP6090</t>
  </si>
  <si>
    <t xml:space="preserve"> VPT1086953000100</t>
  </si>
  <si>
    <t>Thar CRDe</t>
  </si>
  <si>
    <t>2026-02-03T13:55:16.000Z</t>
  </si>
  <si>
    <t>1770126916790-MH11AP6090 (1).pdf</t>
  </si>
  <si>
    <t>Mr.AJAY JALINDAR BHANDARE</t>
  </si>
  <si>
    <t>AP WADHU BK ,TAL SHIRUR,DIST, PUNE,Pune,Maharashtra412216,India</t>
  </si>
  <si>
    <t>9356360573</t>
  </si>
  <si>
    <t>MH12PQ7414</t>
  </si>
  <si>
    <t>POCMVGC0100693092</t>
  </si>
  <si>
    <t>Mahindra &amp;amp</t>
  </si>
  <si>
    <t>Mahindra,Jeeto</t>
  </si>
  <si>
    <t>2026-02-03T14:03:29.000Z</t>
  </si>
  <si>
    <t>2026-02-03T14:06:49.000Z</t>
  </si>
  <si>
    <t>1770127409131-MH12PQ7414 (1).pdf</t>
  </si>
  <si>
    <t>M/S MANOLKAR AND DAUGHTERS ENTERPRISES</t>
  </si>
  <si>
    <t>SR NO 29B SHUBHALAXMI SOCIETY RAMWADI NEAR  PUMPING STATION WADGAON SHERI PUNE MAHARASHTRA  411014 PUNE P</t>
  </si>
  <si>
    <t xml:space="preserve"> MH12RN1541</t>
  </si>
  <si>
    <t xml:space="preserve"> 2315 2081 9940 2200 000</t>
  </si>
  <si>
    <t>2026-02-01T18:30:00.000Z</t>
  </si>
  <si>
    <t>2026-02-03T14:06:22.000Z</t>
  </si>
  <si>
    <t>1770127582868-MH-12-RN-1541 (1).pdf</t>
  </si>
  <si>
    <t>MR PRASAD SHRIRANG INGAWALE</t>
  </si>
  <si>
    <t>SO SHRIRANG INGAWALE 18 GULAB PATH GONDHALENAGAR  HADAPSAR PUNE CITY PUNE MAHARASHTRA PUNE PUNE  MAHARASHTRA 411028</t>
  </si>
  <si>
    <t>SHAINAJ SHAIKH</t>
  </si>
  <si>
    <t xml:space="preserve"> MH12XM4290</t>
  </si>
  <si>
    <t xml:space="preserve"> 2315 2082 0415 2400 000</t>
  </si>
  <si>
    <t xml:space="preserve"> VEERO</t>
  </si>
  <si>
    <t>2026-02-03T14:09:38.000Z</t>
  </si>
  <si>
    <t>1770127778282-MH12XM4290 (1).pdf</t>
  </si>
  <si>
    <t>Mr.BALIRAM SHANKAR MASKE</t>
  </si>
  <si>
    <t xml:space="preserve">O SOPAN TUKARAM JADHAV MADHALA PETH ANR SCHIN KIRANA STORE JADHAVWADI CHIKHALI BK PUNE PIMPRI CHINCHWAD-411062  </t>
  </si>
  <si>
    <t xml:space="preserve"> MH14EM2899</t>
  </si>
  <si>
    <t>VGC1303317000101</t>
  </si>
  <si>
    <t>Tata Motors Ltd.</t>
  </si>
  <si>
    <t>LPT 1109 HD</t>
  </si>
  <si>
    <t>2026-02-03T14:14:38.000Z</t>
  </si>
  <si>
    <t>1770128078545-MH14EM2899 (1).pdf</t>
  </si>
  <si>
    <t>Mr GOPAL BABURAO JANKAR</t>
  </si>
  <si>
    <t>R/O PETH MOHALLA, CHAKUR, DIST  LATUR, LATUR, PIMPRICHINCHWAD,  413529, MAHARASHTRA</t>
  </si>
  <si>
    <t>MH14GA2292</t>
  </si>
  <si>
    <t>VPT1086667000100</t>
  </si>
  <si>
    <t>MARUTI SUZUKI</t>
  </si>
  <si>
    <t>OMNI 5 STR BSIV</t>
  </si>
  <si>
    <t>2026-02-03T14:16:51.000Z</t>
  </si>
  <si>
    <t>1770128211086-MH14GA2292 (1).pdf</t>
  </si>
  <si>
    <t>MR VISHAL BHANUDAS TAPKIR</t>
  </si>
  <si>
    <t xml:space="preserve">PUNE ALANDI ROAD NEAR VITTHAL MANDIR WADMUKHWADI  CHARHOLI BK ALANDI RURAL </t>
  </si>
  <si>
    <t xml:space="preserve"> MH14KQ0221</t>
  </si>
  <si>
    <t xml:space="preserve"> 2315 2082 0285 7300 000</t>
  </si>
  <si>
    <t>TATA MOTORS LTD</t>
  </si>
  <si>
    <t xml:space="preserve"> INTRA - V30</t>
  </si>
  <si>
    <t>2026-02-03T14:19:30.000Z</t>
  </si>
  <si>
    <t>1770128370524-MH-14-KQ-0221 (1).pdf</t>
  </si>
  <si>
    <t xml:space="preserve"> Mr SUDHIR ASHOK NAVALE</t>
  </si>
  <si>
    <t xml:space="preserve"> SR NO 20 B-5 ABHYARANYA SOCY,  KATRAJ KONDWA RAOD NR MAULI  GARDEN KATRAJ PUNE, , , PUNE,  411046, MAHARASHTRA</t>
  </si>
  <si>
    <t>MH12MF2750</t>
  </si>
  <si>
    <t>VPT0212966000105</t>
  </si>
  <si>
    <t>2026-02-06T18:30:00.000Z</t>
  </si>
  <si>
    <t>GENERAL MOTORS</t>
  </si>
  <si>
    <t>TAVERA LT L1 7 STR BS III</t>
  </si>
  <si>
    <t>2026-02-03T14:23:02.000Z</t>
  </si>
  <si>
    <t>1770128582582-2750 policy.pdf</t>
  </si>
  <si>
    <t>SUMIT TOURS AND TRAVELS</t>
  </si>
  <si>
    <t>FL NO 101ABOVE SEEMA DRY CLEANERLANE NO 1, , ,, - 411047</t>
  </si>
  <si>
    <t>7588089400</t>
  </si>
  <si>
    <t>MH12WJ2181</t>
  </si>
  <si>
    <t>3004/427342357/00/000</t>
  </si>
  <si>
    <t>2026-02-11T18:30:00.000Z</t>
  </si>
  <si>
    <t>2027-02-10T18:30:00.000Z</t>
  </si>
  <si>
    <t>TRAVELLER T1 3050</t>
  </si>
  <si>
    <t>2026-02-03T14:26:37.000Z</t>
  </si>
  <si>
    <t>1770128797047-MH12WJ2181.pdf</t>
  </si>
  <si>
    <t xml:space="preserve">comission </t>
  </si>
  <si>
    <t>payout</t>
  </si>
  <si>
    <t>gst18%</t>
  </si>
  <si>
    <t>total</t>
  </si>
  <si>
    <t>tds</t>
  </si>
  <si>
    <t>final amt</t>
  </si>
  <si>
    <t>without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</si>
</sst>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/>
    <xf numFmtId="1" fontId="1" fillId="0" borderId="2" xfId="0" applyNumberFormat="1" applyFon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K38"/>
  <sheetViews>
    <sheetView tabSelected="1" workbookViewId="0">
      <selection activeCell="P39" sqref="P39"/>
    </sheetView>
  </sheetViews>
  <sheetFormatPr defaultRowHeight="15.6" x14ac:dyDescent="0.3"/>
  <cols>
    <col min="8" max="8" width="30.59765625" customWidth="1"/>
    <col min="15" max="15" width="12.59765625" customWidth="1"/>
    <col min="16" max="16" width="13" customWidth="1"/>
    <col min="17" max="17" width="0.3984375" customWidth="1"/>
    <col min="18" max="18" width="16.8984375" customWidth="1"/>
    <col min="19" max="19" width="19" customWidth="1"/>
    <col min="20" max="28" width="8.796875" hidden="1" customWidth="1"/>
  </cols>
  <sheetData>
    <row r="1" spans="1:3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333</v>
      </c>
      <c r="P1" s="1" t="s">
        <v>334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/>
    </row>
    <row r="2" spans="1:37" x14ac:dyDescent="0.3">
      <c r="A2" s="1">
        <v>10325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>
        <v>41</v>
      </c>
      <c r="M2" s="1">
        <v>755</v>
      </c>
      <c r="N2" s="1">
        <v>891</v>
      </c>
      <c r="O2" s="1">
        <v>15</v>
      </c>
      <c r="P2" s="1">
        <f>M2*O2/100</f>
        <v>113.25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49</v>
      </c>
      <c r="X2" s="1" t="s">
        <v>48</v>
      </c>
      <c r="Y2" s="1" t="s">
        <v>50</v>
      </c>
      <c r="Z2" s="1"/>
      <c r="AA2" s="1">
        <v>0</v>
      </c>
      <c r="AB2" s="1">
        <v>0</v>
      </c>
      <c r="AC2" s="1">
        <v>0</v>
      </c>
      <c r="AD2" s="1">
        <v>0</v>
      </c>
      <c r="AE2" s="1"/>
      <c r="AF2" s="1"/>
      <c r="AG2" s="1" t="s">
        <v>44</v>
      </c>
      <c r="AH2" s="1" t="s">
        <v>51</v>
      </c>
      <c r="AI2" s="1">
        <v>0</v>
      </c>
      <c r="AJ2" s="1">
        <v>0</v>
      </c>
      <c r="AK2" s="1"/>
    </row>
    <row r="3" spans="1:37" x14ac:dyDescent="0.3">
      <c r="A3" s="1">
        <v>10326</v>
      </c>
      <c r="B3" s="1" t="s">
        <v>52</v>
      </c>
      <c r="C3" s="1" t="s">
        <v>53</v>
      </c>
      <c r="D3" s="1" t="s">
        <v>54</v>
      </c>
      <c r="E3" s="1" t="s">
        <v>37</v>
      </c>
      <c r="F3" s="1" t="s">
        <v>38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>
        <v>1053</v>
      </c>
      <c r="M3" s="1">
        <v>8745</v>
      </c>
      <c r="N3" s="1">
        <v>10319</v>
      </c>
      <c r="O3" s="1">
        <v>30</v>
      </c>
      <c r="P3" s="1">
        <f t="shared" ref="P3:P4" si="0">M3*O3/100</f>
        <v>2623.5</v>
      </c>
      <c r="Q3" s="1" t="s">
        <v>44</v>
      </c>
      <c r="R3" s="1" t="s">
        <v>60</v>
      </c>
      <c r="S3" s="1" t="s">
        <v>61</v>
      </c>
      <c r="T3" s="1" t="s">
        <v>62</v>
      </c>
      <c r="U3" s="1" t="s">
        <v>48</v>
      </c>
      <c r="V3" s="1" t="s">
        <v>63</v>
      </c>
      <c r="W3" s="1" t="s">
        <v>63</v>
      </c>
      <c r="X3" s="1" t="s">
        <v>48</v>
      </c>
      <c r="Y3" s="1" t="s">
        <v>64</v>
      </c>
      <c r="Z3" s="1"/>
      <c r="AA3" s="1">
        <v>0</v>
      </c>
      <c r="AB3" s="1">
        <v>0</v>
      </c>
      <c r="AC3" s="1">
        <v>0</v>
      </c>
      <c r="AD3" s="1">
        <v>0</v>
      </c>
      <c r="AE3" s="1"/>
      <c r="AF3" s="1"/>
      <c r="AG3" s="1" t="s">
        <v>44</v>
      </c>
      <c r="AH3" s="1" t="s">
        <v>51</v>
      </c>
      <c r="AI3" s="1">
        <v>0</v>
      </c>
      <c r="AJ3" s="1">
        <v>0</v>
      </c>
      <c r="AK3" s="1"/>
    </row>
    <row r="4" spans="1:37" x14ac:dyDescent="0.3">
      <c r="A4" s="1">
        <v>10332</v>
      </c>
      <c r="B4" s="1" t="s">
        <v>65</v>
      </c>
      <c r="C4" s="1" t="s">
        <v>66</v>
      </c>
      <c r="D4" s="1" t="s">
        <v>36</v>
      </c>
      <c r="E4" s="1" t="s">
        <v>37</v>
      </c>
      <c r="F4" s="1" t="s">
        <v>38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43</v>
      </c>
      <c r="L4" s="1">
        <v>742</v>
      </c>
      <c r="M4" s="1">
        <v>17216</v>
      </c>
      <c r="N4" s="1">
        <v>18228</v>
      </c>
      <c r="O4" s="1">
        <v>40</v>
      </c>
      <c r="P4" s="1">
        <f t="shared" si="0"/>
        <v>6886.4</v>
      </c>
      <c r="Q4" s="1" t="s">
        <v>44</v>
      </c>
      <c r="R4" s="1" t="s">
        <v>71</v>
      </c>
      <c r="S4" s="1" t="s">
        <v>72</v>
      </c>
      <c r="T4" s="1" t="s">
        <v>73</v>
      </c>
      <c r="U4" s="1" t="s">
        <v>48</v>
      </c>
      <c r="V4" s="1" t="s">
        <v>74</v>
      </c>
      <c r="W4" s="1" t="s">
        <v>74</v>
      </c>
      <c r="X4" s="1" t="s">
        <v>48</v>
      </c>
      <c r="Y4" s="1"/>
      <c r="Z4" s="1"/>
      <c r="AA4" s="1">
        <v>0</v>
      </c>
      <c r="AB4" s="1">
        <v>0</v>
      </c>
      <c r="AC4" s="1">
        <v>0</v>
      </c>
      <c r="AD4" s="1">
        <v>0</v>
      </c>
      <c r="AE4" s="1"/>
      <c r="AF4" s="1"/>
      <c r="AG4" s="1" t="s">
        <v>44</v>
      </c>
      <c r="AH4" s="1" t="s">
        <v>51</v>
      </c>
      <c r="AI4" s="1">
        <v>0</v>
      </c>
      <c r="AJ4" s="1">
        <v>0</v>
      </c>
      <c r="AK4" s="1"/>
    </row>
    <row r="5" spans="1:37" hidden="1" x14ac:dyDescent="0.3">
      <c r="A5">
        <v>10333</v>
      </c>
      <c r="B5" t="s">
        <v>75</v>
      </c>
      <c r="C5" t="s">
        <v>76</v>
      </c>
      <c r="D5" t="s">
        <v>77</v>
      </c>
      <c r="E5" t="s">
        <v>37</v>
      </c>
      <c r="F5" t="s">
        <v>38</v>
      </c>
      <c r="G5" t="s">
        <v>78</v>
      </c>
      <c r="H5" t="s">
        <v>79</v>
      </c>
      <c r="I5" t="s">
        <v>57</v>
      </c>
      <c r="J5" t="s">
        <v>58</v>
      </c>
      <c r="K5" t="s">
        <v>80</v>
      </c>
      <c r="L5">
        <v>15532</v>
      </c>
      <c r="M5">
        <v>31856</v>
      </c>
      <c r="N5">
        <v>35504</v>
      </c>
      <c r="Q5" t="s">
        <v>81</v>
      </c>
      <c r="R5" t="s">
        <v>82</v>
      </c>
      <c r="S5" t="s">
        <v>83</v>
      </c>
      <c r="T5" t="s">
        <v>73</v>
      </c>
      <c r="U5" t="s">
        <v>48</v>
      </c>
      <c r="V5" t="s">
        <v>84</v>
      </c>
      <c r="W5" t="s">
        <v>84</v>
      </c>
      <c r="X5" t="s">
        <v>48</v>
      </c>
      <c r="Y5" t="s">
        <v>85</v>
      </c>
      <c r="AA5">
        <v>0</v>
      </c>
      <c r="AB5">
        <v>0</v>
      </c>
      <c r="AC5">
        <v>25</v>
      </c>
      <c r="AD5">
        <v>0</v>
      </c>
      <c r="AG5" t="s">
        <v>81</v>
      </c>
      <c r="AH5" t="s">
        <v>86</v>
      </c>
      <c r="AI5">
        <v>0</v>
      </c>
      <c r="AJ5">
        <v>7964</v>
      </c>
    </row>
    <row r="6" spans="1:37" hidden="1" x14ac:dyDescent="0.3">
      <c r="A6">
        <v>10334</v>
      </c>
      <c r="B6" t="s">
        <v>75</v>
      </c>
      <c r="C6" t="s">
        <v>76</v>
      </c>
      <c r="D6" t="s">
        <v>77</v>
      </c>
      <c r="E6" t="s">
        <v>37</v>
      </c>
      <c r="F6" t="s">
        <v>38</v>
      </c>
      <c r="G6" t="s">
        <v>78</v>
      </c>
      <c r="H6" t="s">
        <v>87</v>
      </c>
      <c r="I6" t="s">
        <v>57</v>
      </c>
      <c r="J6" t="s">
        <v>58</v>
      </c>
      <c r="K6" t="s">
        <v>80</v>
      </c>
      <c r="L6">
        <v>15532</v>
      </c>
      <c r="M6">
        <v>31856</v>
      </c>
      <c r="N6">
        <v>31856</v>
      </c>
      <c r="Q6" t="s">
        <v>81</v>
      </c>
      <c r="R6" t="s">
        <v>82</v>
      </c>
      <c r="S6" t="s">
        <v>83</v>
      </c>
      <c r="T6" t="s">
        <v>73</v>
      </c>
      <c r="U6" t="s">
        <v>48</v>
      </c>
      <c r="V6" t="s">
        <v>88</v>
      </c>
      <c r="W6" t="s">
        <v>88</v>
      </c>
      <c r="X6" t="s">
        <v>48</v>
      </c>
      <c r="Y6" t="s">
        <v>89</v>
      </c>
      <c r="AA6">
        <v>0</v>
      </c>
      <c r="AB6">
        <v>0</v>
      </c>
      <c r="AC6">
        <v>25</v>
      </c>
      <c r="AD6">
        <v>0</v>
      </c>
      <c r="AG6" t="s">
        <v>81</v>
      </c>
      <c r="AH6" t="s">
        <v>86</v>
      </c>
      <c r="AI6">
        <v>0</v>
      </c>
      <c r="AJ6">
        <v>7964</v>
      </c>
    </row>
    <row r="7" spans="1:37" hidden="1" x14ac:dyDescent="0.3">
      <c r="A7">
        <v>10335</v>
      </c>
      <c r="B7" t="s">
        <v>75</v>
      </c>
      <c r="C7" t="s">
        <v>90</v>
      </c>
      <c r="D7" t="s">
        <v>77</v>
      </c>
      <c r="E7" t="s">
        <v>37</v>
      </c>
      <c r="F7" t="s">
        <v>38</v>
      </c>
      <c r="G7" t="s">
        <v>78</v>
      </c>
      <c r="H7" t="s">
        <v>91</v>
      </c>
      <c r="I7" t="s">
        <v>57</v>
      </c>
      <c r="J7" t="s">
        <v>58</v>
      </c>
      <c r="K7" t="s">
        <v>80</v>
      </c>
      <c r="L7">
        <v>15532</v>
      </c>
      <c r="M7">
        <v>31856</v>
      </c>
      <c r="N7">
        <v>35504</v>
      </c>
      <c r="Q7" t="s">
        <v>81</v>
      </c>
      <c r="R7" t="s">
        <v>82</v>
      </c>
      <c r="S7" t="s">
        <v>83</v>
      </c>
      <c r="T7" t="s">
        <v>73</v>
      </c>
      <c r="U7" t="s">
        <v>48</v>
      </c>
      <c r="V7" t="s">
        <v>92</v>
      </c>
      <c r="W7" t="s">
        <v>93</v>
      </c>
      <c r="X7" t="s">
        <v>48</v>
      </c>
      <c r="Y7" t="s">
        <v>94</v>
      </c>
      <c r="AA7">
        <v>0</v>
      </c>
      <c r="AB7">
        <v>0</v>
      </c>
      <c r="AC7">
        <v>25</v>
      </c>
      <c r="AD7">
        <v>0</v>
      </c>
      <c r="AG7" t="s">
        <v>81</v>
      </c>
      <c r="AH7" t="s">
        <v>86</v>
      </c>
      <c r="AI7">
        <v>0</v>
      </c>
      <c r="AJ7">
        <v>7964</v>
      </c>
    </row>
    <row r="8" spans="1:37" x14ac:dyDescent="0.3">
      <c r="A8" s="1">
        <v>10336</v>
      </c>
      <c r="B8" s="1" t="s">
        <v>95</v>
      </c>
      <c r="C8" s="1" t="s">
        <v>96</v>
      </c>
      <c r="D8" s="1" t="s">
        <v>97</v>
      </c>
      <c r="E8" s="1" t="s">
        <v>37</v>
      </c>
      <c r="F8" s="1" t="s">
        <v>38</v>
      </c>
      <c r="G8" s="1" t="s">
        <v>78</v>
      </c>
      <c r="H8" s="1" t="s">
        <v>98</v>
      </c>
      <c r="I8" s="1" t="s">
        <v>57</v>
      </c>
      <c r="J8" s="1" t="s">
        <v>58</v>
      </c>
      <c r="K8" s="1" t="s">
        <v>99</v>
      </c>
      <c r="L8" s="1">
        <v>7505</v>
      </c>
      <c r="M8" s="1">
        <v>39438</v>
      </c>
      <c r="N8" s="1">
        <v>46537</v>
      </c>
      <c r="O8" s="1">
        <v>55</v>
      </c>
      <c r="P8" s="1">
        <f>M8*O8/100</f>
        <v>21690.9</v>
      </c>
      <c r="Q8" s="1" t="s">
        <v>44</v>
      </c>
      <c r="R8" s="1" t="s">
        <v>100</v>
      </c>
      <c r="S8" s="1" t="s">
        <v>101</v>
      </c>
      <c r="T8" s="1" t="s">
        <v>102</v>
      </c>
      <c r="U8" s="1" t="s">
        <v>48</v>
      </c>
      <c r="V8" s="1" t="s">
        <v>103</v>
      </c>
      <c r="W8" s="1" t="s">
        <v>103</v>
      </c>
      <c r="X8" s="1" t="s">
        <v>48</v>
      </c>
      <c r="Y8" s="1" t="s">
        <v>104</v>
      </c>
      <c r="Z8" s="1"/>
      <c r="AA8" s="1">
        <v>0</v>
      </c>
      <c r="AB8" s="1">
        <v>0</v>
      </c>
      <c r="AC8" s="1">
        <v>55</v>
      </c>
      <c r="AD8" s="1">
        <v>0</v>
      </c>
      <c r="AE8" s="1"/>
      <c r="AF8" s="1"/>
      <c r="AG8" s="1" t="s">
        <v>44</v>
      </c>
      <c r="AH8" s="1" t="s">
        <v>51</v>
      </c>
      <c r="AI8" s="1">
        <v>0</v>
      </c>
      <c r="AJ8" s="1">
        <v>21690.9</v>
      </c>
      <c r="AK8" s="1"/>
    </row>
    <row r="9" spans="1:37" hidden="1" x14ac:dyDescent="0.3">
      <c r="A9">
        <v>10337</v>
      </c>
      <c r="B9" t="s">
        <v>75</v>
      </c>
      <c r="C9" t="s">
        <v>105</v>
      </c>
      <c r="D9" t="s">
        <v>77</v>
      </c>
      <c r="E9" t="s">
        <v>37</v>
      </c>
      <c r="F9" t="s">
        <v>38</v>
      </c>
      <c r="G9" t="s">
        <v>78</v>
      </c>
      <c r="H9" t="s">
        <v>106</v>
      </c>
      <c r="I9" t="s">
        <v>57</v>
      </c>
      <c r="J9" t="s">
        <v>58</v>
      </c>
      <c r="K9" t="s">
        <v>80</v>
      </c>
      <c r="L9">
        <v>15532</v>
      </c>
      <c r="M9">
        <v>31856</v>
      </c>
      <c r="N9">
        <v>35504</v>
      </c>
      <c r="Q9" t="s">
        <v>81</v>
      </c>
      <c r="R9" t="s">
        <v>107</v>
      </c>
      <c r="S9" t="s">
        <v>83</v>
      </c>
      <c r="T9" t="s">
        <v>73</v>
      </c>
      <c r="U9" t="s">
        <v>48</v>
      </c>
      <c r="V9" t="s">
        <v>108</v>
      </c>
      <c r="W9" t="s">
        <v>108</v>
      </c>
      <c r="X9" t="s">
        <v>48</v>
      </c>
      <c r="Y9" t="s">
        <v>109</v>
      </c>
      <c r="AA9">
        <v>0</v>
      </c>
      <c r="AB9">
        <v>0</v>
      </c>
      <c r="AC9">
        <v>25</v>
      </c>
      <c r="AD9">
        <v>0</v>
      </c>
      <c r="AG9" t="s">
        <v>81</v>
      </c>
      <c r="AH9" t="s">
        <v>86</v>
      </c>
      <c r="AI9">
        <v>0</v>
      </c>
      <c r="AJ9">
        <v>7964</v>
      </c>
    </row>
    <row r="10" spans="1:37" x14ac:dyDescent="0.3">
      <c r="A10" s="1">
        <v>10338</v>
      </c>
      <c r="B10" s="1" t="s">
        <v>110</v>
      </c>
      <c r="C10" s="1" t="s">
        <v>111</v>
      </c>
      <c r="D10" s="1" t="s">
        <v>112</v>
      </c>
      <c r="E10" s="1" t="s">
        <v>37</v>
      </c>
      <c r="F10" s="1" t="s">
        <v>38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>
        <v>9561</v>
      </c>
      <c r="M10" s="1">
        <v>53226</v>
      </c>
      <c r="N10" s="1">
        <v>62806</v>
      </c>
      <c r="O10" s="1">
        <v>55</v>
      </c>
      <c r="P10" s="1">
        <f>M10*O10/100</f>
        <v>29274.3</v>
      </c>
      <c r="Q10" s="1" t="s">
        <v>44</v>
      </c>
      <c r="R10" s="1" t="s">
        <v>118</v>
      </c>
      <c r="S10" s="1" t="s">
        <v>119</v>
      </c>
      <c r="T10" s="1" t="s">
        <v>102</v>
      </c>
      <c r="U10" s="1" t="s">
        <v>48</v>
      </c>
      <c r="V10" s="1" t="s">
        <v>120</v>
      </c>
      <c r="W10" s="1" t="s">
        <v>121</v>
      </c>
      <c r="X10" s="1" t="s">
        <v>48</v>
      </c>
      <c r="Y10" s="1" t="s">
        <v>122</v>
      </c>
      <c r="Z10" s="1"/>
      <c r="AA10" s="1">
        <v>0</v>
      </c>
      <c r="AB10" s="1">
        <v>0</v>
      </c>
      <c r="AC10" s="1">
        <v>55</v>
      </c>
      <c r="AD10" s="1">
        <v>0</v>
      </c>
      <c r="AE10" s="1"/>
      <c r="AF10" s="1"/>
      <c r="AG10" s="1" t="s">
        <v>44</v>
      </c>
      <c r="AH10" s="1" t="s">
        <v>51</v>
      </c>
      <c r="AI10" s="1">
        <v>0</v>
      </c>
      <c r="AJ10" s="1">
        <v>29274.3</v>
      </c>
      <c r="AK10" s="1"/>
    </row>
    <row r="11" spans="1:37" hidden="1" x14ac:dyDescent="0.3">
      <c r="A11">
        <v>10339</v>
      </c>
      <c r="B11" t="s">
        <v>123</v>
      </c>
      <c r="C11" t="s">
        <v>124</v>
      </c>
      <c r="D11" t="s">
        <v>125</v>
      </c>
      <c r="E11" t="s">
        <v>37</v>
      </c>
      <c r="F11" t="s">
        <v>38</v>
      </c>
      <c r="G11" t="s">
        <v>78</v>
      </c>
      <c r="H11" t="s">
        <v>126</v>
      </c>
      <c r="I11" t="s">
        <v>57</v>
      </c>
      <c r="J11" t="s">
        <v>58</v>
      </c>
      <c r="K11" t="s">
        <v>127</v>
      </c>
      <c r="L11">
        <v>0</v>
      </c>
      <c r="M11">
        <v>30428</v>
      </c>
      <c r="N11">
        <v>35906</v>
      </c>
      <c r="Q11" t="s">
        <v>81</v>
      </c>
      <c r="R11" t="s">
        <v>128</v>
      </c>
      <c r="S11" t="s">
        <v>129</v>
      </c>
      <c r="T11" t="s">
        <v>62</v>
      </c>
      <c r="U11" t="s">
        <v>48</v>
      </c>
      <c r="V11" t="s">
        <v>130</v>
      </c>
      <c r="W11" t="s">
        <v>131</v>
      </c>
      <c r="X11" t="s">
        <v>48</v>
      </c>
      <c r="Y11" t="s">
        <v>132</v>
      </c>
      <c r="AA11">
        <v>0</v>
      </c>
      <c r="AB11">
        <v>0</v>
      </c>
      <c r="AC11">
        <v>0</v>
      </c>
      <c r="AD11">
        <v>15</v>
      </c>
      <c r="AG11" t="s">
        <v>81</v>
      </c>
      <c r="AH11" t="s">
        <v>86</v>
      </c>
      <c r="AI11">
        <v>0</v>
      </c>
      <c r="AJ11">
        <v>0</v>
      </c>
    </row>
    <row r="12" spans="1:37" hidden="1" x14ac:dyDescent="0.3">
      <c r="A12">
        <v>10340</v>
      </c>
      <c r="B12" t="s">
        <v>133</v>
      </c>
      <c r="C12" t="s">
        <v>134</v>
      </c>
      <c r="D12" t="s">
        <v>135</v>
      </c>
      <c r="E12" t="s">
        <v>136</v>
      </c>
      <c r="F12" t="s">
        <v>38</v>
      </c>
      <c r="G12" t="s">
        <v>137</v>
      </c>
      <c r="H12" t="s">
        <v>138</v>
      </c>
      <c r="I12" t="s">
        <v>41</v>
      </c>
      <c r="J12" t="s">
        <v>42</v>
      </c>
      <c r="K12" t="s">
        <v>48</v>
      </c>
      <c r="L12">
        <v>2460</v>
      </c>
      <c r="M12">
        <v>45297</v>
      </c>
      <c r="N12">
        <v>53451</v>
      </c>
      <c r="Q12" t="s">
        <v>139</v>
      </c>
      <c r="R12" t="s">
        <v>140</v>
      </c>
      <c r="S12" t="s">
        <v>141</v>
      </c>
      <c r="T12" t="s">
        <v>102</v>
      </c>
      <c r="U12" t="s">
        <v>48</v>
      </c>
      <c r="V12" t="s">
        <v>142</v>
      </c>
      <c r="W12" t="s">
        <v>142</v>
      </c>
      <c r="X12" t="s">
        <v>48</v>
      </c>
      <c r="Y12" t="s">
        <v>143</v>
      </c>
      <c r="AA12">
        <v>0</v>
      </c>
      <c r="AB12">
        <v>0</v>
      </c>
      <c r="AC12">
        <v>60</v>
      </c>
      <c r="AD12">
        <v>0</v>
      </c>
      <c r="AG12" t="s">
        <v>139</v>
      </c>
      <c r="AH12" t="s">
        <v>144</v>
      </c>
      <c r="AI12">
        <v>0</v>
      </c>
      <c r="AJ12">
        <v>27178.2</v>
      </c>
    </row>
    <row r="13" spans="1:37" hidden="1" x14ac:dyDescent="0.3">
      <c r="A13">
        <v>10341</v>
      </c>
      <c r="B13" t="s">
        <v>145</v>
      </c>
      <c r="C13" t="s">
        <v>146</v>
      </c>
      <c r="D13" t="s">
        <v>147</v>
      </c>
      <c r="E13" t="s">
        <v>37</v>
      </c>
      <c r="F13" t="s">
        <v>38</v>
      </c>
      <c r="G13" t="s">
        <v>148</v>
      </c>
      <c r="H13" t="s">
        <v>149</v>
      </c>
      <c r="I13" t="s">
        <v>57</v>
      </c>
      <c r="J13" t="s">
        <v>58</v>
      </c>
      <c r="K13" t="s">
        <v>150</v>
      </c>
      <c r="L13">
        <v>5877</v>
      </c>
      <c r="M13">
        <v>22351</v>
      </c>
      <c r="N13">
        <v>24288</v>
      </c>
      <c r="Q13" t="s">
        <v>151</v>
      </c>
      <c r="R13" t="s">
        <v>71</v>
      </c>
      <c r="S13" t="s">
        <v>152</v>
      </c>
      <c r="T13" t="s">
        <v>73</v>
      </c>
      <c r="U13" t="s">
        <v>48</v>
      </c>
      <c r="V13" t="s">
        <v>153</v>
      </c>
      <c r="W13" t="s">
        <v>153</v>
      </c>
      <c r="X13" t="s">
        <v>48</v>
      </c>
      <c r="Y13" t="s">
        <v>154</v>
      </c>
      <c r="AA13">
        <v>0</v>
      </c>
      <c r="AB13">
        <v>0</v>
      </c>
      <c r="AC13">
        <v>52</v>
      </c>
      <c r="AD13">
        <v>0</v>
      </c>
      <c r="AG13" t="s">
        <v>151</v>
      </c>
      <c r="AH13" t="s">
        <v>155</v>
      </c>
      <c r="AI13">
        <v>0</v>
      </c>
      <c r="AJ13">
        <v>11622.52</v>
      </c>
    </row>
    <row r="14" spans="1:37" hidden="1" x14ac:dyDescent="0.3">
      <c r="A14">
        <v>10342</v>
      </c>
      <c r="B14" t="s">
        <v>156</v>
      </c>
      <c r="C14" t="s">
        <v>157</v>
      </c>
      <c r="D14" t="s">
        <v>36</v>
      </c>
      <c r="E14" t="s">
        <v>37</v>
      </c>
      <c r="F14" t="s">
        <v>38</v>
      </c>
      <c r="G14" t="s">
        <v>158</v>
      </c>
      <c r="H14" t="s">
        <v>159</v>
      </c>
      <c r="I14" t="s">
        <v>115</v>
      </c>
      <c r="J14" t="s">
        <v>160</v>
      </c>
      <c r="K14" t="s">
        <v>150</v>
      </c>
      <c r="L14">
        <v>9259</v>
      </c>
      <c r="M14">
        <v>25408</v>
      </c>
      <c r="N14">
        <v>27895</v>
      </c>
      <c r="Q14" t="s">
        <v>161</v>
      </c>
      <c r="R14" t="s">
        <v>71</v>
      </c>
      <c r="S14" t="s">
        <v>162</v>
      </c>
      <c r="T14" t="s">
        <v>73</v>
      </c>
      <c r="U14" t="s">
        <v>48</v>
      </c>
      <c r="V14" t="s">
        <v>163</v>
      </c>
      <c r="W14" t="s">
        <v>164</v>
      </c>
      <c r="X14" t="s">
        <v>48</v>
      </c>
      <c r="Y14" t="s">
        <v>165</v>
      </c>
      <c r="AA14">
        <v>0</v>
      </c>
      <c r="AB14">
        <v>0</v>
      </c>
      <c r="AC14">
        <v>52</v>
      </c>
      <c r="AD14">
        <v>0</v>
      </c>
      <c r="AG14" t="s">
        <v>161</v>
      </c>
      <c r="AH14" t="s">
        <v>166</v>
      </c>
      <c r="AI14">
        <v>0</v>
      </c>
      <c r="AJ14">
        <v>13212.16</v>
      </c>
    </row>
    <row r="15" spans="1:37" x14ac:dyDescent="0.3">
      <c r="A15" s="1">
        <v>10343</v>
      </c>
      <c r="B15" s="1" t="s">
        <v>167</v>
      </c>
      <c r="C15" s="1" t="s">
        <v>168</v>
      </c>
      <c r="D15" s="1" t="s">
        <v>169</v>
      </c>
      <c r="E15" s="1" t="s">
        <v>37</v>
      </c>
      <c r="F15" s="1" t="s">
        <v>38</v>
      </c>
      <c r="G15" s="1" t="s">
        <v>170</v>
      </c>
      <c r="H15" s="1" t="s">
        <v>171</v>
      </c>
      <c r="I15" s="1" t="s">
        <v>115</v>
      </c>
      <c r="J15" s="1" t="s">
        <v>160</v>
      </c>
      <c r="K15" s="1" t="s">
        <v>172</v>
      </c>
      <c r="L15" s="1">
        <v>1748</v>
      </c>
      <c r="M15" s="1">
        <v>24034</v>
      </c>
      <c r="N15" s="1">
        <v>28360</v>
      </c>
      <c r="O15" s="1">
        <v>55</v>
      </c>
      <c r="P15" s="1">
        <f>M15*O15/100</f>
        <v>13218.7</v>
      </c>
      <c r="Q15" s="1" t="s">
        <v>44</v>
      </c>
      <c r="R15" s="1" t="s">
        <v>118</v>
      </c>
      <c r="S15" s="1" t="s">
        <v>119</v>
      </c>
      <c r="T15" s="1" t="s">
        <v>102</v>
      </c>
      <c r="U15" s="1" t="s">
        <v>48</v>
      </c>
      <c r="V15" s="1" t="s">
        <v>173</v>
      </c>
      <c r="W15" s="1" t="s">
        <v>173</v>
      </c>
      <c r="X15" s="1" t="s">
        <v>48</v>
      </c>
      <c r="Y15" s="1" t="s">
        <v>174</v>
      </c>
      <c r="Z15" s="1"/>
      <c r="AA15" s="1">
        <v>0</v>
      </c>
      <c r="AB15" s="1">
        <v>0</v>
      </c>
      <c r="AC15" s="1">
        <v>55</v>
      </c>
      <c r="AD15" s="1">
        <v>0</v>
      </c>
      <c r="AE15" s="1"/>
      <c r="AF15" s="1"/>
      <c r="AG15" s="1" t="s">
        <v>44</v>
      </c>
      <c r="AH15" s="1" t="s">
        <v>51</v>
      </c>
      <c r="AI15" s="1">
        <v>0</v>
      </c>
      <c r="AJ15" s="1">
        <v>13218.7</v>
      </c>
      <c r="AK15" s="1"/>
    </row>
    <row r="16" spans="1:37" hidden="1" x14ac:dyDescent="0.3">
      <c r="A16">
        <v>10344</v>
      </c>
      <c r="B16" t="s">
        <v>175</v>
      </c>
      <c r="C16" t="s">
        <v>176</v>
      </c>
      <c r="D16" t="s">
        <v>177</v>
      </c>
      <c r="E16" t="s">
        <v>37</v>
      </c>
      <c r="F16" t="s">
        <v>38</v>
      </c>
      <c r="G16" t="s">
        <v>178</v>
      </c>
      <c r="H16" t="s">
        <v>179</v>
      </c>
      <c r="I16" t="s">
        <v>180</v>
      </c>
      <c r="J16" t="s">
        <v>181</v>
      </c>
      <c r="K16" t="s">
        <v>182</v>
      </c>
      <c r="L16">
        <v>11678</v>
      </c>
      <c r="M16">
        <v>15719</v>
      </c>
      <c r="N16">
        <v>18549</v>
      </c>
      <c r="Q16" t="s">
        <v>183</v>
      </c>
      <c r="R16" t="s">
        <v>184</v>
      </c>
      <c r="S16" t="s">
        <v>185</v>
      </c>
      <c r="T16" t="s">
        <v>186</v>
      </c>
      <c r="U16" t="s">
        <v>48</v>
      </c>
      <c r="V16" t="s">
        <v>187</v>
      </c>
      <c r="W16" t="s">
        <v>187</v>
      </c>
      <c r="X16" t="s">
        <v>48</v>
      </c>
      <c r="Y16" t="s">
        <v>188</v>
      </c>
      <c r="AA16">
        <v>0</v>
      </c>
      <c r="AB16">
        <v>0</v>
      </c>
      <c r="AC16">
        <v>0</v>
      </c>
      <c r="AD16">
        <v>0</v>
      </c>
      <c r="AG16" t="s">
        <v>183</v>
      </c>
      <c r="AH16" t="s">
        <v>189</v>
      </c>
      <c r="AI16">
        <v>0</v>
      </c>
      <c r="AJ16">
        <v>0</v>
      </c>
    </row>
    <row r="17" spans="1:37" hidden="1" x14ac:dyDescent="0.3">
      <c r="A17">
        <v>10345</v>
      </c>
      <c r="B17" t="s">
        <v>190</v>
      </c>
      <c r="C17" t="s">
        <v>191</v>
      </c>
      <c r="D17" t="s">
        <v>192</v>
      </c>
      <c r="E17" t="s">
        <v>37</v>
      </c>
      <c r="F17" t="s">
        <v>38</v>
      </c>
      <c r="G17" t="s">
        <v>78</v>
      </c>
      <c r="H17" t="s">
        <v>193</v>
      </c>
      <c r="I17" t="s">
        <v>57</v>
      </c>
      <c r="J17" t="s">
        <v>58</v>
      </c>
      <c r="K17" t="s">
        <v>127</v>
      </c>
      <c r="L17">
        <v>7324</v>
      </c>
      <c r="M17">
        <v>40409</v>
      </c>
      <c r="N17">
        <v>47683</v>
      </c>
      <c r="Q17" t="s">
        <v>194</v>
      </c>
      <c r="R17" t="s">
        <v>128</v>
      </c>
      <c r="S17" t="s">
        <v>195</v>
      </c>
      <c r="T17" t="s">
        <v>102</v>
      </c>
      <c r="U17" t="s">
        <v>48</v>
      </c>
      <c r="V17" t="s">
        <v>196</v>
      </c>
      <c r="W17" t="s">
        <v>196</v>
      </c>
      <c r="X17" t="s">
        <v>48</v>
      </c>
      <c r="Y17" t="s">
        <v>197</v>
      </c>
      <c r="AA17">
        <v>0</v>
      </c>
      <c r="AB17">
        <v>0</v>
      </c>
      <c r="AC17">
        <v>0</v>
      </c>
      <c r="AD17">
        <v>0</v>
      </c>
      <c r="AG17" t="s">
        <v>194</v>
      </c>
      <c r="AH17" t="s">
        <v>198</v>
      </c>
      <c r="AI17">
        <v>0</v>
      </c>
      <c r="AJ17">
        <v>0</v>
      </c>
    </row>
    <row r="18" spans="1:37" hidden="1" x14ac:dyDescent="0.3">
      <c r="A18">
        <v>10346</v>
      </c>
      <c r="B18" t="s">
        <v>199</v>
      </c>
      <c r="C18" t="s">
        <v>200</v>
      </c>
      <c r="D18" t="s">
        <v>201</v>
      </c>
      <c r="E18" t="s">
        <v>37</v>
      </c>
      <c r="F18" t="s">
        <v>38</v>
      </c>
      <c r="G18" t="s">
        <v>202</v>
      </c>
      <c r="H18" t="s">
        <v>203</v>
      </c>
      <c r="I18" t="s">
        <v>41</v>
      </c>
      <c r="J18" t="s">
        <v>42</v>
      </c>
      <c r="K18" t="s">
        <v>204</v>
      </c>
      <c r="L18">
        <v>8319</v>
      </c>
      <c r="M18">
        <v>20281</v>
      </c>
      <c r="N18">
        <v>23932</v>
      </c>
      <c r="Q18" t="s">
        <v>205</v>
      </c>
      <c r="R18" t="s">
        <v>206</v>
      </c>
      <c r="S18" t="s">
        <v>207</v>
      </c>
      <c r="T18" t="s">
        <v>102</v>
      </c>
      <c r="U18" t="s">
        <v>48</v>
      </c>
      <c r="V18" t="s">
        <v>208</v>
      </c>
      <c r="W18" t="s">
        <v>208</v>
      </c>
      <c r="X18" t="s">
        <v>48</v>
      </c>
      <c r="Y18" t="s">
        <v>209</v>
      </c>
      <c r="AA18">
        <v>0</v>
      </c>
      <c r="AB18">
        <v>0</v>
      </c>
      <c r="AC18">
        <v>26</v>
      </c>
      <c r="AD18">
        <v>0</v>
      </c>
      <c r="AG18" t="s">
        <v>205</v>
      </c>
      <c r="AH18" t="s">
        <v>210</v>
      </c>
      <c r="AI18">
        <v>0</v>
      </c>
      <c r="AJ18">
        <v>5273.06</v>
      </c>
    </row>
    <row r="19" spans="1:37" x14ac:dyDescent="0.3">
      <c r="A19" s="1">
        <v>10347</v>
      </c>
      <c r="B19" s="1" t="s">
        <v>211</v>
      </c>
      <c r="C19" s="1" t="s">
        <v>212</v>
      </c>
      <c r="D19" s="1" t="s">
        <v>36</v>
      </c>
      <c r="E19" s="1" t="s">
        <v>37</v>
      </c>
      <c r="F19" s="1" t="s">
        <v>38</v>
      </c>
      <c r="G19" s="1" t="s">
        <v>213</v>
      </c>
      <c r="H19" s="1" t="s">
        <v>214</v>
      </c>
      <c r="I19" s="1" t="s">
        <v>215</v>
      </c>
      <c r="J19" s="1" t="s">
        <v>216</v>
      </c>
      <c r="K19" s="1" t="s">
        <v>43</v>
      </c>
      <c r="L19" s="1">
        <v>7172</v>
      </c>
      <c r="M19" s="1">
        <v>7173</v>
      </c>
      <c r="N19" s="1">
        <v>8465</v>
      </c>
      <c r="O19" s="1">
        <v>23</v>
      </c>
      <c r="P19" s="1">
        <f>L19*O19/100</f>
        <v>1649.56</v>
      </c>
      <c r="Q19" s="1" t="s">
        <v>44</v>
      </c>
      <c r="R19" s="1" t="s">
        <v>217</v>
      </c>
      <c r="S19" s="1" t="s">
        <v>218</v>
      </c>
      <c r="T19" s="1" t="s">
        <v>186</v>
      </c>
      <c r="U19" s="1" t="s">
        <v>48</v>
      </c>
      <c r="V19" s="1" t="s">
        <v>219</v>
      </c>
      <c r="W19" s="1" t="s">
        <v>219</v>
      </c>
      <c r="X19" s="1" t="s">
        <v>48</v>
      </c>
      <c r="Y19" s="1" t="s">
        <v>220</v>
      </c>
      <c r="Z19" s="1"/>
      <c r="AA19" s="1">
        <v>0</v>
      </c>
      <c r="AB19" s="1">
        <v>0</v>
      </c>
      <c r="AC19" s="1">
        <v>15</v>
      </c>
      <c r="AD19" s="1">
        <v>0</v>
      </c>
      <c r="AE19" s="1"/>
      <c r="AF19" s="1"/>
      <c r="AG19" s="1" t="s">
        <v>44</v>
      </c>
      <c r="AH19" s="1" t="s">
        <v>51</v>
      </c>
      <c r="AI19" s="1">
        <v>0</v>
      </c>
      <c r="AJ19" s="1">
        <v>1075.95</v>
      </c>
      <c r="AK19" s="1"/>
    </row>
    <row r="20" spans="1:37" hidden="1" x14ac:dyDescent="0.3">
      <c r="A20">
        <v>10348</v>
      </c>
      <c r="B20" t="s">
        <v>221</v>
      </c>
      <c r="C20" t="s">
        <v>222</v>
      </c>
      <c r="D20" t="s">
        <v>223</v>
      </c>
      <c r="E20" t="s">
        <v>37</v>
      </c>
      <c r="F20" t="s">
        <v>38</v>
      </c>
      <c r="G20" t="s">
        <v>78</v>
      </c>
      <c r="H20" t="s">
        <v>224</v>
      </c>
      <c r="I20" t="s">
        <v>57</v>
      </c>
      <c r="J20" t="s">
        <v>58</v>
      </c>
      <c r="K20" t="s">
        <v>99</v>
      </c>
      <c r="L20">
        <v>2889</v>
      </c>
      <c r="M20">
        <v>61132</v>
      </c>
      <c r="N20">
        <v>72136</v>
      </c>
      <c r="Q20" t="s">
        <v>225</v>
      </c>
      <c r="R20" t="s">
        <v>226</v>
      </c>
      <c r="S20" t="s">
        <v>227</v>
      </c>
      <c r="T20" t="s">
        <v>102</v>
      </c>
      <c r="U20" t="s">
        <v>48</v>
      </c>
      <c r="V20" t="s">
        <v>228</v>
      </c>
      <c r="W20" t="s">
        <v>228</v>
      </c>
      <c r="X20" t="s">
        <v>48</v>
      </c>
      <c r="Y20" t="s">
        <v>229</v>
      </c>
      <c r="AA20">
        <v>0</v>
      </c>
      <c r="AB20">
        <v>0</v>
      </c>
      <c r="AC20">
        <v>50</v>
      </c>
      <c r="AD20">
        <v>0</v>
      </c>
      <c r="AG20" t="s">
        <v>225</v>
      </c>
      <c r="AH20" t="s">
        <v>230</v>
      </c>
      <c r="AI20">
        <v>0</v>
      </c>
      <c r="AJ20">
        <v>30566</v>
      </c>
    </row>
    <row r="21" spans="1:37" hidden="1" x14ac:dyDescent="0.3">
      <c r="A21">
        <v>10349</v>
      </c>
      <c r="B21" t="s">
        <v>231</v>
      </c>
      <c r="C21" t="s">
        <v>232</v>
      </c>
      <c r="D21" t="s">
        <v>233</v>
      </c>
      <c r="E21" t="s">
        <v>37</v>
      </c>
      <c r="F21" t="s">
        <v>38</v>
      </c>
      <c r="G21" t="s">
        <v>234</v>
      </c>
      <c r="H21" t="s">
        <v>235</v>
      </c>
      <c r="I21" t="s">
        <v>41</v>
      </c>
      <c r="J21" t="s">
        <v>42</v>
      </c>
      <c r="K21" t="s">
        <v>236</v>
      </c>
      <c r="L21">
        <v>707</v>
      </c>
      <c r="M21">
        <v>8339</v>
      </c>
      <c r="N21">
        <v>9840</v>
      </c>
      <c r="Q21" t="s">
        <v>237</v>
      </c>
      <c r="R21" t="s">
        <v>71</v>
      </c>
      <c r="S21" t="s">
        <v>238</v>
      </c>
      <c r="T21" t="s">
        <v>62</v>
      </c>
      <c r="U21" t="s">
        <v>48</v>
      </c>
      <c r="V21" t="s">
        <v>239</v>
      </c>
      <c r="W21" t="s">
        <v>239</v>
      </c>
      <c r="X21" t="s">
        <v>48</v>
      </c>
      <c r="Y21" t="s">
        <v>240</v>
      </c>
      <c r="AA21">
        <v>0</v>
      </c>
      <c r="AB21">
        <v>0</v>
      </c>
      <c r="AC21">
        <v>53</v>
      </c>
      <c r="AD21">
        <v>0</v>
      </c>
      <c r="AG21" t="s">
        <v>237</v>
      </c>
      <c r="AH21" t="s">
        <v>241</v>
      </c>
      <c r="AI21">
        <v>0</v>
      </c>
      <c r="AJ21">
        <v>4419.67</v>
      </c>
    </row>
    <row r="22" spans="1:37" hidden="1" x14ac:dyDescent="0.3">
      <c r="A22">
        <v>10350</v>
      </c>
      <c r="B22" t="s">
        <v>242</v>
      </c>
      <c r="C22" t="s">
        <v>243</v>
      </c>
      <c r="D22" t="s">
        <v>233</v>
      </c>
      <c r="E22" t="s">
        <v>37</v>
      </c>
      <c r="F22" t="s">
        <v>38</v>
      </c>
      <c r="G22" t="s">
        <v>244</v>
      </c>
      <c r="H22" t="s">
        <v>245</v>
      </c>
      <c r="I22" t="s">
        <v>41</v>
      </c>
      <c r="J22" t="s">
        <v>42</v>
      </c>
      <c r="K22" t="s">
        <v>236</v>
      </c>
      <c r="L22">
        <v>0</v>
      </c>
      <c r="M22">
        <v>8712</v>
      </c>
      <c r="N22">
        <v>10280</v>
      </c>
      <c r="Q22" t="s">
        <v>237</v>
      </c>
      <c r="R22" t="s">
        <v>71</v>
      </c>
      <c r="S22" t="s">
        <v>246</v>
      </c>
      <c r="T22" t="s">
        <v>247</v>
      </c>
      <c r="U22" t="s">
        <v>48</v>
      </c>
      <c r="V22" t="s">
        <v>248</v>
      </c>
      <c r="W22" t="s">
        <v>248</v>
      </c>
      <c r="X22" t="s">
        <v>48</v>
      </c>
      <c r="Y22" t="s">
        <v>249</v>
      </c>
      <c r="AA22">
        <v>0</v>
      </c>
      <c r="AB22">
        <v>0</v>
      </c>
      <c r="AC22">
        <v>35</v>
      </c>
      <c r="AD22">
        <v>0</v>
      </c>
      <c r="AG22" t="s">
        <v>237</v>
      </c>
      <c r="AH22" t="s">
        <v>241</v>
      </c>
      <c r="AI22">
        <v>0</v>
      </c>
      <c r="AJ22">
        <v>3049.2</v>
      </c>
    </row>
    <row r="23" spans="1:37" hidden="1" x14ac:dyDescent="0.3">
      <c r="A23">
        <v>10351</v>
      </c>
      <c r="B23" t="s">
        <v>250</v>
      </c>
      <c r="C23" t="s">
        <v>251</v>
      </c>
      <c r="D23" t="s">
        <v>233</v>
      </c>
      <c r="E23" t="s">
        <v>37</v>
      </c>
      <c r="F23" t="s">
        <v>38</v>
      </c>
      <c r="G23" t="s">
        <v>252</v>
      </c>
      <c r="H23" t="s">
        <v>253</v>
      </c>
      <c r="I23" t="s">
        <v>41</v>
      </c>
      <c r="J23" t="s">
        <v>42</v>
      </c>
      <c r="K23" t="s">
        <v>236</v>
      </c>
      <c r="L23">
        <v>0</v>
      </c>
      <c r="M23">
        <v>8762</v>
      </c>
      <c r="N23">
        <v>10339</v>
      </c>
      <c r="Q23" t="s">
        <v>237</v>
      </c>
      <c r="R23" t="s">
        <v>254</v>
      </c>
      <c r="S23" t="s">
        <v>255</v>
      </c>
      <c r="T23" t="s">
        <v>247</v>
      </c>
      <c r="U23" t="s">
        <v>48</v>
      </c>
      <c r="V23" t="s">
        <v>256</v>
      </c>
      <c r="W23" t="s">
        <v>256</v>
      </c>
      <c r="X23" t="s">
        <v>48</v>
      </c>
      <c r="Y23" t="s">
        <v>257</v>
      </c>
      <c r="AA23">
        <v>0</v>
      </c>
      <c r="AB23">
        <v>0</v>
      </c>
      <c r="AC23">
        <v>35</v>
      </c>
      <c r="AD23">
        <v>0</v>
      </c>
      <c r="AG23" t="s">
        <v>237</v>
      </c>
      <c r="AH23" t="s">
        <v>241</v>
      </c>
      <c r="AI23">
        <v>0</v>
      </c>
      <c r="AJ23">
        <v>3066.7</v>
      </c>
    </row>
    <row r="24" spans="1:37" hidden="1" x14ac:dyDescent="0.3">
      <c r="A24">
        <v>10352</v>
      </c>
      <c r="B24" t="s">
        <v>258</v>
      </c>
      <c r="C24" t="s">
        <v>259</v>
      </c>
      <c r="D24" t="s">
        <v>233</v>
      </c>
      <c r="E24" t="s">
        <v>37</v>
      </c>
      <c r="F24" t="s">
        <v>38</v>
      </c>
      <c r="G24" t="s">
        <v>260</v>
      </c>
      <c r="H24" t="s">
        <v>261</v>
      </c>
      <c r="I24" t="s">
        <v>115</v>
      </c>
      <c r="J24" t="s">
        <v>160</v>
      </c>
      <c r="K24" t="s">
        <v>236</v>
      </c>
      <c r="L24">
        <v>0</v>
      </c>
      <c r="M24">
        <v>8412</v>
      </c>
      <c r="N24">
        <v>9926</v>
      </c>
      <c r="Q24" t="s">
        <v>237</v>
      </c>
      <c r="R24" t="s">
        <v>71</v>
      </c>
      <c r="S24" t="s">
        <v>262</v>
      </c>
      <c r="T24" t="s">
        <v>247</v>
      </c>
      <c r="U24" t="s">
        <v>48</v>
      </c>
      <c r="V24" t="s">
        <v>263</v>
      </c>
      <c r="W24" t="s">
        <v>263</v>
      </c>
      <c r="X24" t="s">
        <v>48</v>
      </c>
      <c r="Y24" t="s">
        <v>264</v>
      </c>
      <c r="AA24">
        <v>0</v>
      </c>
      <c r="AB24">
        <v>0</v>
      </c>
      <c r="AC24">
        <v>35</v>
      </c>
      <c r="AD24">
        <v>0</v>
      </c>
      <c r="AG24" t="s">
        <v>237</v>
      </c>
      <c r="AH24" t="s">
        <v>241</v>
      </c>
      <c r="AI24">
        <v>0</v>
      </c>
      <c r="AJ24">
        <v>2944.2</v>
      </c>
    </row>
    <row r="25" spans="1:37" hidden="1" x14ac:dyDescent="0.3">
      <c r="A25">
        <v>10353</v>
      </c>
      <c r="B25" t="s">
        <v>265</v>
      </c>
      <c r="C25" t="s">
        <v>266</v>
      </c>
      <c r="D25" t="s">
        <v>267</v>
      </c>
      <c r="E25" t="s">
        <v>37</v>
      </c>
      <c r="F25" t="s">
        <v>38</v>
      </c>
      <c r="G25" t="s">
        <v>268</v>
      </c>
      <c r="H25" t="s">
        <v>269</v>
      </c>
      <c r="I25" t="s">
        <v>41</v>
      </c>
      <c r="J25" t="s">
        <v>42</v>
      </c>
      <c r="K25" t="s">
        <v>182</v>
      </c>
      <c r="L25">
        <v>616</v>
      </c>
      <c r="M25">
        <v>17090</v>
      </c>
      <c r="N25">
        <v>18081</v>
      </c>
      <c r="Q25" t="s">
        <v>237</v>
      </c>
      <c r="R25" t="s">
        <v>270</v>
      </c>
      <c r="S25" t="s">
        <v>271</v>
      </c>
      <c r="T25" t="s">
        <v>73</v>
      </c>
      <c r="U25" t="s">
        <v>48</v>
      </c>
      <c r="V25" t="s">
        <v>272</v>
      </c>
      <c r="W25" t="s">
        <v>273</v>
      </c>
      <c r="X25" t="s">
        <v>48</v>
      </c>
      <c r="Y25" t="s">
        <v>274</v>
      </c>
      <c r="AA25">
        <v>0</v>
      </c>
      <c r="AB25">
        <v>0</v>
      </c>
      <c r="AC25">
        <v>68</v>
      </c>
      <c r="AD25">
        <v>0</v>
      </c>
      <c r="AG25" t="s">
        <v>237</v>
      </c>
      <c r="AH25" t="s">
        <v>241</v>
      </c>
      <c r="AI25">
        <v>0</v>
      </c>
      <c r="AJ25">
        <v>11621.2</v>
      </c>
    </row>
    <row r="26" spans="1:37" hidden="1" x14ac:dyDescent="0.3">
      <c r="A26">
        <v>10354</v>
      </c>
      <c r="B26" t="s">
        <v>275</v>
      </c>
      <c r="C26" t="s">
        <v>276</v>
      </c>
      <c r="D26" t="s">
        <v>233</v>
      </c>
      <c r="E26" t="s">
        <v>37</v>
      </c>
      <c r="F26" t="s">
        <v>38</v>
      </c>
      <c r="G26" t="s">
        <v>277</v>
      </c>
      <c r="H26" t="s">
        <v>278</v>
      </c>
      <c r="I26" t="s">
        <v>279</v>
      </c>
      <c r="J26" t="s">
        <v>58</v>
      </c>
      <c r="K26" t="s">
        <v>150</v>
      </c>
      <c r="L26">
        <v>2126</v>
      </c>
      <c r="M26">
        <v>18275</v>
      </c>
      <c r="N26">
        <v>19478</v>
      </c>
      <c r="Q26" t="s">
        <v>237</v>
      </c>
      <c r="R26" t="s">
        <v>71</v>
      </c>
      <c r="S26" t="s">
        <v>152</v>
      </c>
      <c r="T26" t="s">
        <v>73</v>
      </c>
      <c r="U26" t="s">
        <v>48</v>
      </c>
      <c r="V26" t="s">
        <v>280</v>
      </c>
      <c r="W26" t="s">
        <v>280</v>
      </c>
      <c r="X26" t="s">
        <v>48</v>
      </c>
      <c r="Y26" t="s">
        <v>281</v>
      </c>
      <c r="AA26">
        <v>0</v>
      </c>
      <c r="AB26">
        <v>0</v>
      </c>
      <c r="AC26">
        <v>58</v>
      </c>
      <c r="AD26">
        <v>0</v>
      </c>
      <c r="AG26" t="s">
        <v>237</v>
      </c>
      <c r="AH26" t="s">
        <v>241</v>
      </c>
      <c r="AI26">
        <v>0</v>
      </c>
      <c r="AJ26">
        <v>10599.5</v>
      </c>
    </row>
    <row r="27" spans="1:37" hidden="1" x14ac:dyDescent="0.3">
      <c r="A27">
        <v>10355</v>
      </c>
      <c r="B27" t="s">
        <v>282</v>
      </c>
      <c r="C27" t="s">
        <v>283</v>
      </c>
      <c r="D27" t="s">
        <v>233</v>
      </c>
      <c r="E27" t="s">
        <v>37</v>
      </c>
      <c r="F27" t="s">
        <v>284</v>
      </c>
      <c r="G27" t="s">
        <v>285</v>
      </c>
      <c r="H27" t="s">
        <v>286</v>
      </c>
      <c r="I27" t="s">
        <v>69</v>
      </c>
      <c r="J27" t="s">
        <v>70</v>
      </c>
      <c r="K27" t="s">
        <v>150</v>
      </c>
      <c r="L27">
        <v>5208</v>
      </c>
      <c r="M27">
        <v>21682</v>
      </c>
      <c r="N27">
        <v>23498</v>
      </c>
      <c r="Q27" t="s">
        <v>237</v>
      </c>
      <c r="R27" t="s">
        <v>71</v>
      </c>
      <c r="S27" t="s">
        <v>287</v>
      </c>
      <c r="T27" t="s">
        <v>73</v>
      </c>
      <c r="U27" t="s">
        <v>48</v>
      </c>
      <c r="V27" t="s">
        <v>288</v>
      </c>
      <c r="W27" t="s">
        <v>288</v>
      </c>
      <c r="X27" t="s">
        <v>48</v>
      </c>
      <c r="Y27" t="s">
        <v>289</v>
      </c>
      <c r="AA27">
        <v>0</v>
      </c>
      <c r="AB27">
        <v>0</v>
      </c>
      <c r="AC27">
        <v>58</v>
      </c>
      <c r="AD27">
        <v>0</v>
      </c>
      <c r="AG27" t="s">
        <v>237</v>
      </c>
      <c r="AH27" t="s">
        <v>241</v>
      </c>
      <c r="AI27">
        <v>0</v>
      </c>
      <c r="AJ27">
        <v>12575.56</v>
      </c>
    </row>
    <row r="28" spans="1:37" hidden="1" x14ac:dyDescent="0.3">
      <c r="A28">
        <v>10356</v>
      </c>
      <c r="B28" t="s">
        <v>290</v>
      </c>
      <c r="C28" t="s">
        <v>291</v>
      </c>
      <c r="D28" t="s">
        <v>233</v>
      </c>
      <c r="E28" t="s">
        <v>37</v>
      </c>
      <c r="F28" t="s">
        <v>38</v>
      </c>
      <c r="G28" t="s">
        <v>292</v>
      </c>
      <c r="H28" t="s">
        <v>293</v>
      </c>
      <c r="I28" t="s">
        <v>57</v>
      </c>
      <c r="J28" t="s">
        <v>58</v>
      </c>
      <c r="K28" t="s">
        <v>236</v>
      </c>
      <c r="L28">
        <v>705</v>
      </c>
      <c r="M28">
        <v>36238</v>
      </c>
      <c r="N28">
        <v>38170</v>
      </c>
      <c r="Q28" t="s">
        <v>237</v>
      </c>
      <c r="R28" t="s">
        <v>294</v>
      </c>
      <c r="S28" t="s">
        <v>295</v>
      </c>
      <c r="T28" t="s">
        <v>73</v>
      </c>
      <c r="U28" t="s">
        <v>48</v>
      </c>
      <c r="V28" t="s">
        <v>296</v>
      </c>
      <c r="W28" t="s">
        <v>296</v>
      </c>
      <c r="X28" t="s">
        <v>48</v>
      </c>
      <c r="Y28" t="s">
        <v>297</v>
      </c>
      <c r="AA28">
        <v>0</v>
      </c>
      <c r="AB28">
        <v>0</v>
      </c>
      <c r="AC28">
        <v>38</v>
      </c>
      <c r="AD28">
        <v>0</v>
      </c>
      <c r="AG28" t="s">
        <v>237</v>
      </c>
      <c r="AH28" t="s">
        <v>241</v>
      </c>
      <c r="AI28">
        <v>0</v>
      </c>
      <c r="AJ28">
        <v>13770.44</v>
      </c>
    </row>
    <row r="29" spans="1:37" hidden="1" x14ac:dyDescent="0.3">
      <c r="A29">
        <v>10357</v>
      </c>
      <c r="B29" t="s">
        <v>298</v>
      </c>
      <c r="C29" t="s">
        <v>299</v>
      </c>
      <c r="D29" t="s">
        <v>233</v>
      </c>
      <c r="E29" t="s">
        <v>37</v>
      </c>
      <c r="F29" t="s">
        <v>38</v>
      </c>
      <c r="G29" t="s">
        <v>300</v>
      </c>
      <c r="H29" t="s">
        <v>301</v>
      </c>
      <c r="I29" t="s">
        <v>115</v>
      </c>
      <c r="J29" t="s">
        <v>160</v>
      </c>
      <c r="K29" t="s">
        <v>236</v>
      </c>
      <c r="L29">
        <v>0</v>
      </c>
      <c r="M29">
        <v>2919</v>
      </c>
      <c r="N29">
        <v>3444</v>
      </c>
      <c r="Q29" t="s">
        <v>237</v>
      </c>
      <c r="R29" t="s">
        <v>302</v>
      </c>
      <c r="S29" t="s">
        <v>303</v>
      </c>
      <c r="T29" t="s">
        <v>247</v>
      </c>
      <c r="U29" t="s">
        <v>48</v>
      </c>
      <c r="V29" t="s">
        <v>304</v>
      </c>
      <c r="W29" t="s">
        <v>304</v>
      </c>
      <c r="X29" t="s">
        <v>48</v>
      </c>
      <c r="Y29" t="s">
        <v>305</v>
      </c>
      <c r="AA29">
        <v>0</v>
      </c>
      <c r="AB29">
        <v>0</v>
      </c>
      <c r="AC29">
        <v>28</v>
      </c>
      <c r="AD29">
        <v>0</v>
      </c>
      <c r="AG29" t="s">
        <v>237</v>
      </c>
      <c r="AH29" t="s">
        <v>241</v>
      </c>
      <c r="AI29">
        <v>0</v>
      </c>
      <c r="AJ29">
        <v>817.32</v>
      </c>
    </row>
    <row r="30" spans="1:37" hidden="1" x14ac:dyDescent="0.3">
      <c r="A30">
        <v>10358</v>
      </c>
      <c r="B30" t="s">
        <v>306</v>
      </c>
      <c r="C30" t="s">
        <v>307</v>
      </c>
      <c r="D30" t="s">
        <v>233</v>
      </c>
      <c r="E30" t="s">
        <v>37</v>
      </c>
      <c r="F30" t="s">
        <v>38</v>
      </c>
      <c r="G30" t="s">
        <v>308</v>
      </c>
      <c r="H30" t="s">
        <v>309</v>
      </c>
      <c r="I30" t="s">
        <v>57</v>
      </c>
      <c r="J30" t="s">
        <v>58</v>
      </c>
      <c r="K30" t="s">
        <v>150</v>
      </c>
      <c r="L30">
        <v>965</v>
      </c>
      <c r="M30">
        <v>17439</v>
      </c>
      <c r="N30">
        <v>18492</v>
      </c>
      <c r="Q30" t="s">
        <v>237</v>
      </c>
      <c r="R30" t="s">
        <v>310</v>
      </c>
      <c r="S30" t="s">
        <v>311</v>
      </c>
      <c r="T30" t="s">
        <v>73</v>
      </c>
      <c r="U30" t="s">
        <v>48</v>
      </c>
      <c r="V30" t="s">
        <v>312</v>
      </c>
      <c r="W30" t="s">
        <v>312</v>
      </c>
      <c r="X30" t="s">
        <v>48</v>
      </c>
      <c r="Y30" t="s">
        <v>313</v>
      </c>
      <c r="AA30">
        <v>0</v>
      </c>
      <c r="AB30">
        <v>0</v>
      </c>
      <c r="AC30">
        <v>58</v>
      </c>
      <c r="AD30">
        <v>0</v>
      </c>
      <c r="AG30" t="s">
        <v>237</v>
      </c>
      <c r="AH30" t="s">
        <v>241</v>
      </c>
      <c r="AI30">
        <v>0</v>
      </c>
      <c r="AJ30">
        <v>10114.620000000001</v>
      </c>
    </row>
    <row r="31" spans="1:37" x14ac:dyDescent="0.3">
      <c r="A31" s="1">
        <v>10359</v>
      </c>
      <c r="B31" s="1" t="s">
        <v>314</v>
      </c>
      <c r="C31" s="1" t="s">
        <v>315</v>
      </c>
      <c r="D31" s="1" t="s">
        <v>36</v>
      </c>
      <c r="E31" s="1" t="s">
        <v>37</v>
      </c>
      <c r="F31" s="1" t="s">
        <v>38</v>
      </c>
      <c r="G31" s="1" t="s">
        <v>316</v>
      </c>
      <c r="H31" s="1" t="s">
        <v>317</v>
      </c>
      <c r="I31" s="1" t="s">
        <v>318</v>
      </c>
      <c r="J31" s="1" t="s">
        <v>116</v>
      </c>
      <c r="K31" s="1" t="s">
        <v>236</v>
      </c>
      <c r="L31" s="1">
        <v>0</v>
      </c>
      <c r="M31" s="1">
        <v>7947</v>
      </c>
      <c r="N31" s="1">
        <v>9377</v>
      </c>
      <c r="O31" s="1">
        <v>40</v>
      </c>
      <c r="P31" s="1">
        <f>M31*O31/100</f>
        <v>3178.8</v>
      </c>
      <c r="Q31" s="1" t="s">
        <v>44</v>
      </c>
      <c r="R31" s="1" t="s">
        <v>319</v>
      </c>
      <c r="S31" s="1" t="s">
        <v>320</v>
      </c>
      <c r="T31" s="1" t="s">
        <v>247</v>
      </c>
      <c r="U31" s="1" t="s">
        <v>48</v>
      </c>
      <c r="V31" s="1" t="s">
        <v>321</v>
      </c>
      <c r="W31" s="1" t="s">
        <v>321</v>
      </c>
      <c r="X31" s="1" t="s">
        <v>48</v>
      </c>
      <c r="Y31" s="1" t="s">
        <v>322</v>
      </c>
      <c r="Z31" s="1"/>
      <c r="AA31" s="1">
        <v>0</v>
      </c>
      <c r="AB31" s="1">
        <v>0</v>
      </c>
      <c r="AC31" s="1">
        <v>40</v>
      </c>
      <c r="AD31" s="1">
        <v>0</v>
      </c>
      <c r="AE31" s="1"/>
      <c r="AF31" s="1"/>
      <c r="AG31" s="1" t="s">
        <v>44</v>
      </c>
      <c r="AH31" s="1" t="s">
        <v>51</v>
      </c>
      <c r="AI31" s="1">
        <v>0</v>
      </c>
      <c r="AJ31" s="1">
        <v>3178.8</v>
      </c>
      <c r="AK31" s="1"/>
    </row>
    <row r="32" spans="1:37" x14ac:dyDescent="0.3">
      <c r="A32" s="1">
        <v>10360</v>
      </c>
      <c r="B32" s="1" t="s">
        <v>323</v>
      </c>
      <c r="C32" s="1" t="s">
        <v>324</v>
      </c>
      <c r="D32" s="1" t="s">
        <v>325</v>
      </c>
      <c r="E32" s="1" t="s">
        <v>37</v>
      </c>
      <c r="F32" s="1" t="s">
        <v>38</v>
      </c>
      <c r="G32" s="1" t="s">
        <v>326</v>
      </c>
      <c r="H32" s="1" t="s">
        <v>327</v>
      </c>
      <c r="I32" s="1" t="s">
        <v>328</v>
      </c>
      <c r="J32" s="1" t="s">
        <v>329</v>
      </c>
      <c r="K32" s="1" t="s">
        <v>99</v>
      </c>
      <c r="L32" s="1">
        <v>8741</v>
      </c>
      <c r="M32" s="1">
        <v>40674</v>
      </c>
      <c r="N32" s="1">
        <v>47995</v>
      </c>
      <c r="O32" s="1">
        <v>55</v>
      </c>
      <c r="P32" s="1">
        <f>M32*O32/100</f>
        <v>22370.7</v>
      </c>
      <c r="Q32" s="1" t="s">
        <v>44</v>
      </c>
      <c r="R32" s="1" t="s">
        <v>128</v>
      </c>
      <c r="S32" s="1" t="s">
        <v>330</v>
      </c>
      <c r="T32" s="1" t="s">
        <v>102</v>
      </c>
      <c r="U32" s="1" t="s">
        <v>48</v>
      </c>
      <c r="V32" s="1" t="s">
        <v>331</v>
      </c>
      <c r="W32" s="1" t="s">
        <v>331</v>
      </c>
      <c r="X32" s="1" t="s">
        <v>48</v>
      </c>
      <c r="Y32" s="1" t="s">
        <v>332</v>
      </c>
      <c r="Z32" s="1"/>
      <c r="AA32" s="1">
        <v>0</v>
      </c>
      <c r="AB32" s="1">
        <v>0</v>
      </c>
      <c r="AC32" s="1">
        <v>0</v>
      </c>
      <c r="AD32" s="1">
        <v>0</v>
      </c>
      <c r="AE32" s="1"/>
      <c r="AF32" s="1"/>
      <c r="AG32" s="1" t="s">
        <v>44</v>
      </c>
      <c r="AH32" s="1" t="s">
        <v>51</v>
      </c>
      <c r="AI32" s="1">
        <v>0</v>
      </c>
      <c r="AJ32" s="1">
        <v>0</v>
      </c>
      <c r="AK32" s="1"/>
    </row>
    <row r="33" spans="1:3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>
        <f>SUBTOTAL(9,P2:P32)</f>
        <v>101006.11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 t="s">
        <v>335</v>
      </c>
      <c r="P34" s="4">
        <f>P33*18/100</f>
        <v>18181.0998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 t="s">
        <v>336</v>
      </c>
      <c r="P35" s="4">
        <f>P33+P34</f>
        <v>119187.2098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 t="s">
        <v>337</v>
      </c>
      <c r="P36" s="4">
        <f>P33*2/100</f>
        <v>2020.1222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x14ac:dyDescent="0.3">
      <c r="O37" s="2" t="s">
        <v>338</v>
      </c>
      <c r="P37" s="3">
        <f>P35-P36</f>
        <v>117167.0876</v>
      </c>
    </row>
    <row r="38" spans="1:37" x14ac:dyDescent="0.3">
      <c r="O38" s="2" t="s">
        <v>339</v>
      </c>
      <c r="P38" s="3">
        <f>P37-P34</f>
        <v>98985.987800000003</v>
      </c>
    </row>
  </sheetData>
  <autoFilter ref="A1:AJ32" xr:uid="{00000000-0001-0000-0000-000000000000}">
    <filterColumn colId="16">
      <filters>
        <filter val="SOHAIL SALIM SHAIKH"/>
      </filters>
    </filterColumn>
  </autoFilter>
  <pageMargins left="0.7" right="0.7" top="0.75" bottom="0.75" header="0.3" footer="0.3"/>
  <ignoredErrors>
    <ignoredError sqref="Q1:AJ32 A1:N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</dc:creator>
  <cp:lastModifiedBy>Shainaj shaikh</cp:lastModifiedBy>
  <dcterms:created xsi:type="dcterms:W3CDTF">2026-02-04T12:12:26Z</dcterms:created>
  <dcterms:modified xsi:type="dcterms:W3CDTF">2026-02-04T12:12:26Z</dcterms:modified>
</cp:coreProperties>
</file>