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82F53DC8-654D-491A-9C13-EB46C37032B2}" xr6:coauthVersionLast="47" xr6:coauthVersionMax="47" xr10:uidLastSave="{00000000-0000-0000-0000-000000000000}"/>
  <bookViews>
    <workbookView xWindow="-120" yWindow="-120" windowWidth="29040" windowHeight="15720" xr2:uid="{27FB3273-5654-4410-8307-8960C542670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17" i="1" l="1"/>
  <c r="Y13" i="1"/>
  <c r="Y12" i="1"/>
  <c r="AA12" i="1" s="1"/>
  <c r="Y8" i="1"/>
  <c r="AA8" i="1" s="1"/>
  <c r="AB8" i="1" s="1"/>
  <c r="Y7" i="1"/>
  <c r="Y6" i="1"/>
  <c r="Y5" i="1"/>
  <c r="AA5" i="1" s="1"/>
  <c r="AB5" i="1" s="1"/>
  <c r="Y4" i="1"/>
  <c r="AA4" i="1" s="1"/>
  <c r="AB4" i="1" s="1"/>
  <c r="Y3" i="1"/>
  <c r="Y2" i="1"/>
  <c r="Y15" i="1" s="1"/>
  <c r="Y17" i="1" s="1"/>
  <c r="AA13" i="1" l="1"/>
  <c r="AB13" i="1" s="1"/>
  <c r="AB12" i="1"/>
  <c r="AA3" i="1"/>
  <c r="AB3" i="1" s="1"/>
  <c r="AA7" i="1"/>
  <c r="AB7" i="1" s="1"/>
  <c r="AA2" i="1"/>
  <c r="AB2" i="1" s="1"/>
  <c r="AA6" i="1"/>
  <c r="AB6" i="1" s="1"/>
  <c r="AB15" i="1" l="1"/>
  <c r="Y18" i="1" s="1"/>
</calcChain>
</file>

<file path=xl/sharedStrings.xml><?xml version="1.0" encoding="utf-8"?>
<sst xmlns="http://schemas.openxmlformats.org/spreadsheetml/2006/main" count="207" uniqueCount="136">
  <si>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</si>
  <si>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</si>
  <si>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</si>
  <si>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</si>
  <si>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</si>
  <si>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</si>
  <si>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</si>
  <si>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</si>
  <si>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</si>
  <si>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</si>
  <si>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</si>
  <si>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</si>
  <si>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</si>
  <si>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</si>
  <si>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</si>
  <si>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</si>
  <si>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</si>
  <si>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</si>
  <si>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</si>
  <si>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</si>
  <si>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</si>
  <si>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</si>
  <si>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</si>
  <si>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</si>
  <si>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</si>
  <si>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</si>
  <si>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</si>
  <si>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</si>
  <si>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</si>
  <si>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 PRIVATE LIMITED</t>
  </si>
  <si>
    <t>MRS PRIYA KHANDU GOLANDE</t>
  </si>
  <si>
    <t>HDFC ERGO General Insurance Company Limited</t>
  </si>
  <si>
    <t>LIABILITY</t>
  </si>
  <si>
    <t>GCV</t>
  </si>
  <si>
    <t>MH12LT4563</t>
  </si>
  <si>
    <t>MAHINDRA</t>
  </si>
  <si>
    <t>BOLERO</t>
  </si>
  <si>
    <t>2015</t>
  </si>
  <si>
    <t>2620</t>
  </si>
  <si>
    <t>2</t>
  </si>
  <si>
    <t>MR SIMON WILSON FRANK</t>
  </si>
  <si>
    <t>PACKAGE</t>
  </si>
  <si>
    <t>MH14LX1466</t>
  </si>
  <si>
    <t>TATA MOTORS LTD</t>
  </si>
  <si>
    <t>INTRA</t>
  </si>
  <si>
    <t>2024</t>
  </si>
  <si>
    <t>3160</t>
  </si>
  <si>
    <t>1</t>
  </si>
  <si>
    <t>2315208208770900000</t>
  </si>
  <si>
    <t>SPARKSHIELD INSURANCE BROKERS PRIVATE LIMITED</t>
  </si>
  <si>
    <t>ROYAL ENTERPRISE</t>
  </si>
  <si>
    <t>Universal Sompo General Insurance Company Limited</t>
  </si>
  <si>
    <t>MH12WJ1906</t>
  </si>
  <si>
    <t>EICHER</t>
  </si>
  <si>
    <t>PRO2095 GVW 10250</t>
  </si>
  <si>
    <t>2960</t>
  </si>
  <si>
    <t>10250</t>
  </si>
  <si>
    <t>3</t>
  </si>
  <si>
    <t>DIESEL</t>
  </si>
  <si>
    <t>AVO/2315/20049099</t>
  </si>
  <si>
    <t>MR DEVESHRANJAN</t>
  </si>
  <si>
    <t>Royal Sundaram General Insurance Company Limited</t>
  </si>
  <si>
    <t>PRIVATE_CAR</t>
  </si>
  <si>
    <t>MH12EM3378</t>
  </si>
  <si>
    <t>HONDA MOTORS LTD</t>
  </si>
  <si>
    <t>CIVIC 1.8 S MT</t>
  </si>
  <si>
    <t>2007</t>
  </si>
  <si>
    <t>1799</t>
  </si>
  <si>
    <t>0</t>
  </si>
  <si>
    <t>5</t>
  </si>
  <si>
    <t>PETROL</t>
  </si>
  <si>
    <t>VPT1088048000100</t>
  </si>
  <si>
    <t>DEVIDAS HARIDAS DESHMUKH</t>
  </si>
  <si>
    <t>SBI General Insurance Company Limited</t>
  </si>
  <si>
    <t>MH20AT5970</t>
  </si>
  <si>
    <t>TATA MOTORS</t>
  </si>
  <si>
    <t>ACE</t>
  </si>
  <si>
    <t>2008</t>
  </si>
  <si>
    <t>1550</t>
  </si>
  <si>
    <t>POCMVGC0100694797</t>
  </si>
  <si>
    <t>MR HEMANT BHARAT KURHADE</t>
  </si>
  <si>
    <t>MH14CP8145</t>
  </si>
  <si>
    <t>LPT 1616 (OPEN)</t>
  </si>
  <si>
    <t>2010</t>
  </si>
  <si>
    <t>16200</t>
  </si>
  <si>
    <t>VGC1488458000100</t>
  </si>
  <si>
    <t>MR ASHOK ARJUN LANDGE</t>
  </si>
  <si>
    <t>MH16AT7513</t>
  </si>
  <si>
    <t>XYLO REFRESH H8</t>
  </si>
  <si>
    <t>2013</t>
  </si>
  <si>
    <t>2179</t>
  </si>
  <si>
    <t>8</t>
  </si>
  <si>
    <t>VPT1087971000100</t>
  </si>
  <si>
    <t>TOTAL</t>
  </si>
  <si>
    <t>MR RANJIT RAMCHANDRA PAWAR</t>
  </si>
  <si>
    <t>MISC</t>
  </si>
  <si>
    <t>MH26BX8653</t>
  </si>
  <si>
    <t>ARJUN 605 DI PP</t>
  </si>
  <si>
    <t>2022</t>
  </si>
  <si>
    <t>VOC0688606000100</t>
  </si>
  <si>
    <t>PHAD SANTOSH DAGDU</t>
  </si>
  <si>
    <t>MH24AF6463</t>
  </si>
  <si>
    <t>MAHINDRA &amp; MAHINDRA LIMITED</t>
  </si>
  <si>
    <t>KUV 100 K8</t>
  </si>
  <si>
    <t>2016</t>
  </si>
  <si>
    <t>1198</t>
  </si>
  <si>
    <t>6</t>
  </si>
  <si>
    <t>AVO/2319/20018689</t>
  </si>
  <si>
    <t>LAXMAN ASHOK GOYKAR</t>
  </si>
  <si>
    <t>MH14LX4973</t>
  </si>
  <si>
    <t>BOL MAXX PUP HD 2.0L LX</t>
  </si>
  <si>
    <t>2523</t>
  </si>
  <si>
    <t>3895</t>
  </si>
  <si>
    <t>AVO/2315/20051120</t>
  </si>
  <si>
    <t>MR SAMEER TUKARAM SHIVATARE</t>
  </si>
  <si>
    <t>MH12RY2614</t>
  </si>
  <si>
    <t>BOLERO XLS 2 WD</t>
  </si>
  <si>
    <t>2019</t>
  </si>
  <si>
    <t>9</t>
  </si>
  <si>
    <t>VPT0801754000101</t>
  </si>
  <si>
    <t>SPARKSHIELD INSURANCE BROKER P</t>
  </si>
  <si>
    <t>MAHENDRA ASHOK KUCHE</t>
  </si>
  <si>
    <t>IFFCO Tokio General Insurance Company Limited</t>
  </si>
  <si>
    <t>NEW</t>
  </si>
  <si>
    <t>ASHOK LEYLAND</t>
  </si>
  <si>
    <t>TRANSIT MIXTURE</t>
  </si>
  <si>
    <t>2026</t>
  </si>
  <si>
    <t>2000</t>
  </si>
  <si>
    <t>N6205171</t>
  </si>
  <si>
    <t>SHIVAJI LAHU KARANDE</t>
  </si>
  <si>
    <t>MH12RN9643</t>
  </si>
  <si>
    <t>SFC 407 RJEX2 PS BSIV HDLB10FT</t>
  </si>
  <si>
    <t>2956</t>
  </si>
  <si>
    <t>4995</t>
  </si>
  <si>
    <t>AVO/2315/20050825</t>
  </si>
  <si>
    <t>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</si>
</sst>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%"/>
    <numFmt numFmtId="165" formatCode="_(* #,##0_);_(* \(#,##0\);_(* &quot;-&quot;??_);_(@_)"/>
    <numFmt numFmtId="166" formatCode="yyyy\-mm\-dd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164" fontId="3" fillId="2" borderId="1" xfId="2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5" fontId="3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4" fontId="0" fillId="0" borderId="1" xfId="2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9" fontId="0" fillId="0" borderId="0" xfId="0" applyNumberFormat="1"/>
    <xf numFmtId="164" fontId="0" fillId="0" borderId="2" xfId="2" applyNumberFormat="1" applyFon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6" fillId="0" borderId="1" xfId="0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164" fontId="6" fillId="0" borderId="1" xfId="2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9" fontId="7" fillId="0" borderId="1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9" fontId="6" fillId="0" borderId="0" xfId="0" applyNumberFormat="1" applyFont="1"/>
    <xf numFmtId="0" fontId="6" fillId="0" borderId="0" xfId="0" applyFont="1"/>
    <xf numFmtId="1" fontId="0" fillId="0" borderId="0" xfId="0" applyNumberFormat="1"/>
    <xf numFmtId="0" fontId="0" fillId="0" borderId="3" xfId="0" applyBorder="1"/>
    <xf numFmtId="1" fontId="0" fillId="0" borderId="4" xfId="0" applyNumberFormat="1" applyBorder="1"/>
    <xf numFmtId="0" fontId="0" fillId="0" borderId="5" xfId="0" applyBorder="1"/>
    <xf numFmtId="9" fontId="0" fillId="0" borderId="6" xfId="0" applyNumberFormat="1" applyBorder="1"/>
    <xf numFmtId="0" fontId="0" fillId="0" borderId="9" xfId="0" applyBorder="1"/>
    <xf numFmtId="0" fontId="0" fillId="0" borderId="7" xfId="0" applyBorder="1"/>
    <xf numFmtId="1" fontId="0" fillId="0" borderId="8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55C5F-CB84-4E0D-98A0-6DB4A29CA82A}">
  <dimension ref="A1:AD18"/>
  <sheetViews>
    <sheetView tabSelected="1" topLeftCell="H1" workbookViewId="0">
      <selection activeCell="Y27" sqref="Y27"/>
    </sheetView>
  </sheetViews>
  <sheetFormatPr defaultRowHeight="15" x14ac:dyDescent="0.25"/>
  <cols>
    <col min="1" max="1" width="20.140625" customWidth="1"/>
    <col min="2" max="2" width="18.5703125" customWidth="1"/>
    <col min="3" max="3" width="32.5703125" customWidth="1"/>
    <col min="4" max="4" width="53" customWidth="1"/>
    <col min="7" max="7" width="16.85546875" customWidth="1"/>
    <col min="8" max="8" width="21.5703125" customWidth="1"/>
    <col min="9" max="9" width="20.42578125" customWidth="1"/>
    <col min="15" max="15" width="18.28515625" customWidth="1"/>
    <col min="16" max="16" width="17.7109375" customWidth="1"/>
    <col min="17" max="17" width="16.28515625" customWidth="1"/>
  </cols>
  <sheetData>
    <row r="1" spans="1:30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4" t="s">
        <v>23</v>
      </c>
      <c r="Y1" s="5" t="s">
        <v>24</v>
      </c>
      <c r="Z1" s="6" t="s">
        <v>25</v>
      </c>
      <c r="AA1" s="7" t="s">
        <v>26</v>
      </c>
      <c r="AB1" s="8" t="s">
        <v>27</v>
      </c>
      <c r="AC1" s="9" t="s">
        <v>28</v>
      </c>
    </row>
    <row r="2" spans="1:30" ht="15.75" x14ac:dyDescent="0.25">
      <c r="A2" s="10">
        <v>46057</v>
      </c>
      <c r="B2" s="11" t="s">
        <v>29</v>
      </c>
      <c r="C2" s="11" t="s">
        <v>30</v>
      </c>
      <c r="D2" s="11" t="s">
        <v>31</v>
      </c>
      <c r="E2" s="11" t="s">
        <v>32</v>
      </c>
      <c r="F2" s="11" t="s">
        <v>33</v>
      </c>
      <c r="G2" s="11" t="s">
        <v>34</v>
      </c>
      <c r="H2" s="11" t="s">
        <v>35</v>
      </c>
      <c r="I2" s="11" t="s">
        <v>36</v>
      </c>
      <c r="J2" s="11" t="s">
        <v>37</v>
      </c>
      <c r="K2" s="11" t="s">
        <v>38</v>
      </c>
      <c r="L2" s="11" t="s">
        <v>38</v>
      </c>
      <c r="M2" s="11" t="s">
        <v>39</v>
      </c>
      <c r="N2" s="11"/>
      <c r="O2" s="11">
        <v>2.3172082087469E+18</v>
      </c>
      <c r="P2" s="12">
        <v>46058</v>
      </c>
      <c r="Q2" s="12">
        <v>46422</v>
      </c>
      <c r="R2" s="11">
        <v>0</v>
      </c>
      <c r="S2" s="11">
        <v>0</v>
      </c>
      <c r="T2" s="11">
        <v>0</v>
      </c>
      <c r="U2" s="11">
        <v>16474</v>
      </c>
      <c r="V2" s="11">
        <v>16474</v>
      </c>
      <c r="W2" s="11">
        <v>17353</v>
      </c>
      <c r="X2" s="13">
        <v>0.57999999999999996</v>
      </c>
      <c r="Y2" s="14">
        <f t="shared" ref="Y2:Y8" si="0">V2*X2</f>
        <v>9554.92</v>
      </c>
      <c r="Z2" s="15">
        <v>0.02</v>
      </c>
      <c r="AA2" s="16">
        <f t="shared" ref="AA2:AA8" si="1">Z2*Y2</f>
        <v>191.0984</v>
      </c>
      <c r="AB2" s="16">
        <f t="shared" ref="AB2:AB8" si="2">Y2-AA2</f>
        <v>9363.8215999999993</v>
      </c>
      <c r="AC2" s="11"/>
      <c r="AD2" s="17">
        <v>0.6</v>
      </c>
    </row>
    <row r="3" spans="1:30" ht="15.75" x14ac:dyDescent="0.25">
      <c r="A3" s="10">
        <v>46057</v>
      </c>
      <c r="B3" s="11" t="s">
        <v>29</v>
      </c>
      <c r="C3" s="11" t="s">
        <v>40</v>
      </c>
      <c r="D3" s="11" t="s">
        <v>31</v>
      </c>
      <c r="E3" s="11" t="s">
        <v>41</v>
      </c>
      <c r="F3" s="11" t="s">
        <v>33</v>
      </c>
      <c r="G3" s="11" t="s">
        <v>42</v>
      </c>
      <c r="H3" s="11" t="s">
        <v>43</v>
      </c>
      <c r="I3" s="11" t="s">
        <v>44</v>
      </c>
      <c r="J3" s="11" t="s">
        <v>45</v>
      </c>
      <c r="K3" s="11" t="s">
        <v>46</v>
      </c>
      <c r="L3" s="11" t="s">
        <v>46</v>
      </c>
      <c r="M3" s="11" t="s">
        <v>47</v>
      </c>
      <c r="N3" s="11"/>
      <c r="O3" s="11" t="s">
        <v>48</v>
      </c>
      <c r="P3" s="12">
        <v>46057</v>
      </c>
      <c r="Q3" s="12">
        <v>46421</v>
      </c>
      <c r="R3" s="11">
        <v>0</v>
      </c>
      <c r="S3" s="11">
        <v>864000</v>
      </c>
      <c r="T3" s="11">
        <v>6035</v>
      </c>
      <c r="U3" s="11">
        <v>16474</v>
      </c>
      <c r="V3" s="11">
        <v>22509</v>
      </c>
      <c r="W3" s="11">
        <v>24474</v>
      </c>
      <c r="X3" s="13">
        <v>0.57999999999999996</v>
      </c>
      <c r="Y3" s="14">
        <f t="shared" si="0"/>
        <v>13055.22</v>
      </c>
      <c r="Z3" s="15">
        <v>0.02</v>
      </c>
      <c r="AA3" s="16">
        <f t="shared" si="1"/>
        <v>261.1044</v>
      </c>
      <c r="AB3" s="16">
        <f t="shared" si="2"/>
        <v>12794.115599999999</v>
      </c>
      <c r="AC3" s="11"/>
      <c r="AD3" s="17">
        <v>0.6</v>
      </c>
    </row>
    <row r="4" spans="1:30" ht="15.75" x14ac:dyDescent="0.25">
      <c r="A4" s="10">
        <v>46057</v>
      </c>
      <c r="B4" s="11" t="s">
        <v>49</v>
      </c>
      <c r="C4" s="11" t="s">
        <v>50</v>
      </c>
      <c r="D4" s="11" t="s">
        <v>51</v>
      </c>
      <c r="E4" s="11" t="s">
        <v>41</v>
      </c>
      <c r="F4" s="11" t="s">
        <v>33</v>
      </c>
      <c r="G4" s="11" t="s">
        <v>52</v>
      </c>
      <c r="H4" s="11" t="s">
        <v>53</v>
      </c>
      <c r="I4" s="11" t="s">
        <v>54</v>
      </c>
      <c r="J4" s="11" t="s">
        <v>45</v>
      </c>
      <c r="K4" s="11" t="s">
        <v>55</v>
      </c>
      <c r="L4" s="11" t="s">
        <v>56</v>
      </c>
      <c r="M4" s="11" t="s">
        <v>57</v>
      </c>
      <c r="N4" s="11" t="s">
        <v>58</v>
      </c>
      <c r="O4" s="11" t="s">
        <v>59</v>
      </c>
      <c r="P4" s="12">
        <v>46062</v>
      </c>
      <c r="Q4" s="12">
        <v>46426</v>
      </c>
      <c r="R4" s="11">
        <v>25</v>
      </c>
      <c r="S4" s="11">
        <v>1800000</v>
      </c>
      <c r="T4" s="11">
        <v>11680</v>
      </c>
      <c r="U4" s="11">
        <v>27286</v>
      </c>
      <c r="V4" s="11">
        <v>38966</v>
      </c>
      <c r="W4" s="11">
        <v>42446</v>
      </c>
      <c r="X4" s="13">
        <v>0.38</v>
      </c>
      <c r="Y4" s="14">
        <f t="shared" si="0"/>
        <v>14807.08</v>
      </c>
      <c r="Z4" s="15">
        <v>0.02</v>
      </c>
      <c r="AA4" s="16">
        <f t="shared" si="1"/>
        <v>296.14159999999998</v>
      </c>
      <c r="AB4" s="16">
        <f t="shared" si="2"/>
        <v>14510.938399999999</v>
      </c>
      <c r="AC4" s="11"/>
      <c r="AD4">
        <v>40</v>
      </c>
    </row>
    <row r="5" spans="1:30" ht="15.75" x14ac:dyDescent="0.25">
      <c r="A5" s="10">
        <v>46057</v>
      </c>
      <c r="B5" s="11" t="s">
        <v>29</v>
      </c>
      <c r="C5" s="11" t="s">
        <v>60</v>
      </c>
      <c r="D5" s="11" t="s">
        <v>61</v>
      </c>
      <c r="E5" s="11" t="s">
        <v>32</v>
      </c>
      <c r="F5" s="11" t="s">
        <v>62</v>
      </c>
      <c r="G5" s="11" t="s">
        <v>63</v>
      </c>
      <c r="H5" s="11" t="s">
        <v>64</v>
      </c>
      <c r="I5" s="11" t="s">
        <v>65</v>
      </c>
      <c r="J5" s="11" t="s">
        <v>66</v>
      </c>
      <c r="K5" s="11" t="s">
        <v>67</v>
      </c>
      <c r="L5" s="11" t="s">
        <v>68</v>
      </c>
      <c r="M5" s="11" t="s">
        <v>69</v>
      </c>
      <c r="N5" s="11" t="s">
        <v>70</v>
      </c>
      <c r="O5" s="11" t="s">
        <v>71</v>
      </c>
      <c r="P5" s="12">
        <v>46059</v>
      </c>
      <c r="Q5" s="12">
        <v>46423</v>
      </c>
      <c r="R5" s="11">
        <v>0</v>
      </c>
      <c r="S5" s="11">
        <v>0</v>
      </c>
      <c r="T5" s="11">
        <v>0</v>
      </c>
      <c r="U5" s="11">
        <v>8512</v>
      </c>
      <c r="V5" s="11">
        <v>8512</v>
      </c>
      <c r="W5" s="11">
        <v>10044</v>
      </c>
      <c r="X5" s="13">
        <v>0.46</v>
      </c>
      <c r="Y5" s="14">
        <f t="shared" si="0"/>
        <v>3915.52</v>
      </c>
      <c r="Z5" s="15">
        <v>0.02</v>
      </c>
      <c r="AA5" s="16">
        <f t="shared" si="1"/>
        <v>78.310400000000001</v>
      </c>
      <c r="AB5" s="16">
        <f t="shared" si="2"/>
        <v>3837.2096000000001</v>
      </c>
      <c r="AC5" s="11"/>
      <c r="AD5">
        <v>48</v>
      </c>
    </row>
    <row r="6" spans="1:30" ht="15.75" x14ac:dyDescent="0.25">
      <c r="A6" s="10">
        <v>46057</v>
      </c>
      <c r="B6" s="11" t="s">
        <v>29</v>
      </c>
      <c r="C6" s="11" t="s">
        <v>72</v>
      </c>
      <c r="D6" s="11" t="s">
        <v>73</v>
      </c>
      <c r="E6" s="11" t="s">
        <v>32</v>
      </c>
      <c r="F6" s="11" t="s">
        <v>33</v>
      </c>
      <c r="G6" s="11" t="s">
        <v>74</v>
      </c>
      <c r="H6" s="11" t="s">
        <v>75</v>
      </c>
      <c r="I6" s="11" t="s">
        <v>76</v>
      </c>
      <c r="J6" s="11" t="s">
        <v>77</v>
      </c>
      <c r="K6" s="11" t="s">
        <v>68</v>
      </c>
      <c r="L6" s="11" t="s">
        <v>78</v>
      </c>
      <c r="M6" s="11" t="s">
        <v>39</v>
      </c>
      <c r="N6" s="11" t="s">
        <v>58</v>
      </c>
      <c r="O6" s="11" t="s">
        <v>79</v>
      </c>
      <c r="P6" s="12">
        <v>46060</v>
      </c>
      <c r="Q6" s="12">
        <v>46424</v>
      </c>
      <c r="R6" s="11">
        <v>0</v>
      </c>
      <c r="S6" s="11">
        <v>0</v>
      </c>
      <c r="T6" s="11">
        <v>0</v>
      </c>
      <c r="U6" s="11">
        <v>16149</v>
      </c>
      <c r="V6" s="11">
        <v>16149</v>
      </c>
      <c r="W6" s="11">
        <v>16969</v>
      </c>
      <c r="X6" s="13">
        <v>0.66</v>
      </c>
      <c r="Y6" s="14">
        <f t="shared" si="0"/>
        <v>10658.34</v>
      </c>
      <c r="Z6" s="15">
        <v>0.02</v>
      </c>
      <c r="AA6" s="16">
        <f t="shared" si="1"/>
        <v>213.16679999999999</v>
      </c>
      <c r="AB6" s="16">
        <f t="shared" si="2"/>
        <v>10445.173199999999</v>
      </c>
      <c r="AC6" s="11"/>
      <c r="AD6">
        <v>68</v>
      </c>
    </row>
    <row r="7" spans="1:30" ht="15.75" x14ac:dyDescent="0.25">
      <c r="A7" s="10">
        <v>46057</v>
      </c>
      <c r="B7" s="11" t="s">
        <v>29</v>
      </c>
      <c r="C7" s="11" t="s">
        <v>80</v>
      </c>
      <c r="D7" s="11" t="s">
        <v>61</v>
      </c>
      <c r="E7" s="11" t="s">
        <v>41</v>
      </c>
      <c r="F7" s="11" t="s">
        <v>33</v>
      </c>
      <c r="G7" s="11" t="s">
        <v>81</v>
      </c>
      <c r="H7" s="11" t="s">
        <v>43</v>
      </c>
      <c r="I7" s="11" t="s">
        <v>82</v>
      </c>
      <c r="J7" s="11" t="s">
        <v>83</v>
      </c>
      <c r="K7" s="11" t="s">
        <v>68</v>
      </c>
      <c r="L7" s="11" t="s">
        <v>84</v>
      </c>
      <c r="M7" s="11"/>
      <c r="N7" s="11" t="s">
        <v>58</v>
      </c>
      <c r="O7" s="11" t="s">
        <v>85</v>
      </c>
      <c r="P7" s="12">
        <v>46057</v>
      </c>
      <c r="Q7" s="12">
        <v>46421</v>
      </c>
      <c r="R7" s="11">
        <v>50</v>
      </c>
      <c r="S7" s="11">
        <v>400000</v>
      </c>
      <c r="T7" s="11">
        <v>482</v>
      </c>
      <c r="U7" s="11">
        <v>35728</v>
      </c>
      <c r="V7" s="11">
        <v>36210</v>
      </c>
      <c r="W7" s="11">
        <v>38137</v>
      </c>
      <c r="X7" s="13">
        <v>0.38</v>
      </c>
      <c r="Y7" s="14">
        <f t="shared" si="0"/>
        <v>13759.8</v>
      </c>
      <c r="Z7" s="15">
        <v>0.02</v>
      </c>
      <c r="AA7" s="16">
        <f t="shared" si="1"/>
        <v>275.19599999999997</v>
      </c>
      <c r="AB7" s="16">
        <f t="shared" si="2"/>
        <v>13484.603999999999</v>
      </c>
      <c r="AC7" s="11"/>
      <c r="AD7">
        <v>40</v>
      </c>
    </row>
    <row r="8" spans="1:30" ht="15.75" x14ac:dyDescent="0.25">
      <c r="A8" s="10">
        <v>46057</v>
      </c>
      <c r="B8" s="11" t="s">
        <v>29</v>
      </c>
      <c r="C8" s="11" t="s">
        <v>86</v>
      </c>
      <c r="D8" s="11" t="s">
        <v>61</v>
      </c>
      <c r="E8" s="11" t="s">
        <v>32</v>
      </c>
      <c r="F8" s="11" t="s">
        <v>62</v>
      </c>
      <c r="G8" s="11" t="s">
        <v>87</v>
      </c>
      <c r="H8" s="11" t="s">
        <v>35</v>
      </c>
      <c r="I8" s="11" t="s">
        <v>88</v>
      </c>
      <c r="J8" s="11" t="s">
        <v>89</v>
      </c>
      <c r="K8" s="11" t="s">
        <v>90</v>
      </c>
      <c r="L8" s="11" t="s">
        <v>68</v>
      </c>
      <c r="M8" s="11" t="s">
        <v>91</v>
      </c>
      <c r="N8" s="11" t="s">
        <v>58</v>
      </c>
      <c r="O8" s="11" t="s">
        <v>92</v>
      </c>
      <c r="P8" s="12">
        <v>46059</v>
      </c>
      <c r="Q8" s="12">
        <v>46423</v>
      </c>
      <c r="R8" s="11">
        <v>0</v>
      </c>
      <c r="S8" s="11">
        <v>0</v>
      </c>
      <c r="T8" s="11">
        <v>0</v>
      </c>
      <c r="U8" s="11">
        <v>8662</v>
      </c>
      <c r="V8" s="11">
        <v>8662</v>
      </c>
      <c r="W8" s="11">
        <v>10221</v>
      </c>
      <c r="X8" s="18">
        <v>0.35</v>
      </c>
      <c r="Y8" s="19">
        <f t="shared" si="0"/>
        <v>3031.7</v>
      </c>
      <c r="Z8" s="15">
        <v>0.02</v>
      </c>
      <c r="AA8" s="16">
        <f t="shared" si="1"/>
        <v>60.634</v>
      </c>
      <c r="AB8" s="16">
        <f t="shared" si="2"/>
        <v>2971.0659999999998</v>
      </c>
      <c r="AC8" s="11"/>
      <c r="AD8">
        <v>37</v>
      </c>
    </row>
    <row r="9" spans="1:30" ht="15.75" x14ac:dyDescent="0.25">
      <c r="A9" s="10">
        <v>46058</v>
      </c>
      <c r="B9" s="11" t="s">
        <v>29</v>
      </c>
      <c r="C9" s="11" t="s">
        <v>94</v>
      </c>
      <c r="D9" s="11" t="s">
        <v>61</v>
      </c>
      <c r="E9" s="11" t="s">
        <v>41</v>
      </c>
      <c r="F9" s="11" t="s">
        <v>95</v>
      </c>
      <c r="G9" s="11" t="s">
        <v>96</v>
      </c>
      <c r="H9" s="11" t="s">
        <v>35</v>
      </c>
      <c r="I9" s="11" t="s">
        <v>97</v>
      </c>
      <c r="J9" s="11" t="s">
        <v>98</v>
      </c>
      <c r="K9" s="11" t="s">
        <v>68</v>
      </c>
      <c r="L9" s="11" t="s">
        <v>68</v>
      </c>
      <c r="M9" s="11"/>
      <c r="N9" s="11" t="s">
        <v>58</v>
      </c>
      <c r="O9" s="11" t="s">
        <v>99</v>
      </c>
      <c r="P9" s="12">
        <v>46059</v>
      </c>
      <c r="Q9" s="12">
        <v>46423</v>
      </c>
      <c r="R9" s="11">
        <v>20</v>
      </c>
      <c r="S9" s="11">
        <v>600000</v>
      </c>
      <c r="T9" s="11">
        <v>985</v>
      </c>
      <c r="U9" s="11">
        <v>7632</v>
      </c>
      <c r="V9" s="11">
        <v>8617</v>
      </c>
      <c r="W9" s="11">
        <v>10168</v>
      </c>
      <c r="X9" s="13">
        <v>0.53</v>
      </c>
      <c r="Y9" s="14">
        <v>4567.01</v>
      </c>
      <c r="Z9" s="15">
        <v>0.02</v>
      </c>
      <c r="AA9" s="16">
        <v>91.34020000000001</v>
      </c>
      <c r="AB9" s="16">
        <v>4475.6698000000006</v>
      </c>
      <c r="AC9" s="11"/>
      <c r="AD9">
        <v>55</v>
      </c>
    </row>
    <row r="10" spans="1:30" ht="15.75" x14ac:dyDescent="0.25">
      <c r="A10" s="10">
        <v>46058</v>
      </c>
      <c r="B10" s="11" t="s">
        <v>49</v>
      </c>
      <c r="C10" s="11" t="s">
        <v>100</v>
      </c>
      <c r="D10" s="11" t="s">
        <v>51</v>
      </c>
      <c r="E10" s="11" t="s">
        <v>32</v>
      </c>
      <c r="F10" s="11" t="s">
        <v>62</v>
      </c>
      <c r="G10" s="11" t="s">
        <v>101</v>
      </c>
      <c r="H10" s="11" t="s">
        <v>102</v>
      </c>
      <c r="I10" s="11" t="s">
        <v>103</v>
      </c>
      <c r="J10" s="11" t="s">
        <v>104</v>
      </c>
      <c r="K10" s="11" t="s">
        <v>105</v>
      </c>
      <c r="L10" s="11" t="s">
        <v>68</v>
      </c>
      <c r="M10" s="11" t="s">
        <v>106</v>
      </c>
      <c r="N10" s="11" t="s">
        <v>58</v>
      </c>
      <c r="O10" s="11" t="s">
        <v>107</v>
      </c>
      <c r="P10" s="12">
        <v>46059</v>
      </c>
      <c r="Q10" s="12">
        <v>46423</v>
      </c>
      <c r="R10" s="11">
        <v>0</v>
      </c>
      <c r="S10" s="11">
        <v>0</v>
      </c>
      <c r="T10" s="11">
        <v>0</v>
      </c>
      <c r="U10" s="11">
        <v>3646</v>
      </c>
      <c r="V10" s="11">
        <v>3646</v>
      </c>
      <c r="W10" s="11">
        <v>4302</v>
      </c>
      <c r="X10" s="13">
        <v>0.21</v>
      </c>
      <c r="Y10" s="14">
        <v>765.66</v>
      </c>
      <c r="Z10" s="15">
        <v>0.02</v>
      </c>
      <c r="AA10" s="16">
        <v>15.3132</v>
      </c>
      <c r="AB10" s="16">
        <v>750.34679999999992</v>
      </c>
      <c r="AC10" s="11"/>
      <c r="AD10">
        <v>23</v>
      </c>
    </row>
    <row r="11" spans="1:30" ht="15.75" x14ac:dyDescent="0.25">
      <c r="A11" s="10">
        <v>46058</v>
      </c>
      <c r="B11" s="11" t="s">
        <v>49</v>
      </c>
      <c r="C11" s="11" t="s">
        <v>108</v>
      </c>
      <c r="D11" s="11" t="s">
        <v>51</v>
      </c>
      <c r="E11" s="11" t="s">
        <v>41</v>
      </c>
      <c r="F11" s="11" t="s">
        <v>33</v>
      </c>
      <c r="G11" s="11" t="s">
        <v>109</v>
      </c>
      <c r="H11" s="11" t="s">
        <v>102</v>
      </c>
      <c r="I11" s="11" t="s">
        <v>110</v>
      </c>
      <c r="J11" s="11" t="s">
        <v>45</v>
      </c>
      <c r="K11" s="11" t="s">
        <v>111</v>
      </c>
      <c r="L11" s="11" t="s">
        <v>112</v>
      </c>
      <c r="M11" s="11" t="s">
        <v>57</v>
      </c>
      <c r="N11" s="11" t="s">
        <v>58</v>
      </c>
      <c r="O11" s="11" t="s">
        <v>113</v>
      </c>
      <c r="P11" s="12">
        <v>46058</v>
      </c>
      <c r="Q11" s="12">
        <v>46422</v>
      </c>
      <c r="R11" s="11">
        <v>0</v>
      </c>
      <c r="S11" s="11">
        <v>878050</v>
      </c>
      <c r="T11" s="11">
        <v>5694</v>
      </c>
      <c r="U11" s="11">
        <v>16374</v>
      </c>
      <c r="V11" s="11">
        <v>22068</v>
      </c>
      <c r="W11" s="11">
        <v>23954</v>
      </c>
      <c r="X11" s="13">
        <v>0.38</v>
      </c>
      <c r="Y11" s="14">
        <v>8385.84</v>
      </c>
      <c r="Z11" s="15">
        <v>0.02</v>
      </c>
      <c r="AA11" s="16">
        <v>167.71680000000001</v>
      </c>
      <c r="AB11" s="16">
        <v>8218.1232</v>
      </c>
      <c r="AC11" s="11"/>
      <c r="AD11">
        <v>40</v>
      </c>
    </row>
    <row r="12" spans="1:30" s="28" customFormat="1" ht="15.75" x14ac:dyDescent="0.25">
      <c r="A12" s="22">
        <v>46058</v>
      </c>
      <c r="B12" s="20" t="s">
        <v>29</v>
      </c>
      <c r="C12" s="20" t="s">
        <v>114</v>
      </c>
      <c r="D12" s="20" t="s">
        <v>61</v>
      </c>
      <c r="E12" s="20" t="s">
        <v>32</v>
      </c>
      <c r="F12" s="20" t="s">
        <v>62</v>
      </c>
      <c r="G12" s="20" t="s">
        <v>115</v>
      </c>
      <c r="H12" s="20" t="s">
        <v>35</v>
      </c>
      <c r="I12" s="20" t="s">
        <v>116</v>
      </c>
      <c r="J12" s="20" t="s">
        <v>117</v>
      </c>
      <c r="K12" s="20" t="s">
        <v>111</v>
      </c>
      <c r="L12" s="20" t="s">
        <v>68</v>
      </c>
      <c r="M12" s="20" t="s">
        <v>118</v>
      </c>
      <c r="N12" s="20" t="s">
        <v>58</v>
      </c>
      <c r="O12" s="20" t="s">
        <v>119</v>
      </c>
      <c r="P12" s="21">
        <v>46063</v>
      </c>
      <c r="Q12" s="21">
        <v>46427</v>
      </c>
      <c r="R12" s="20">
        <v>0</v>
      </c>
      <c r="S12" s="20">
        <v>0</v>
      </c>
      <c r="T12" s="20">
        <v>0</v>
      </c>
      <c r="U12" s="20">
        <v>8712</v>
      </c>
      <c r="V12" s="20">
        <v>8712</v>
      </c>
      <c r="W12" s="20">
        <v>10280</v>
      </c>
      <c r="X12" s="23">
        <v>0.43</v>
      </c>
      <c r="Y12" s="24">
        <f>V12*X12</f>
        <v>3746.16</v>
      </c>
      <c r="Z12" s="25">
        <v>0.02</v>
      </c>
      <c r="AA12" s="26">
        <f>Y12*Z12</f>
        <v>74.923199999999994</v>
      </c>
      <c r="AB12" s="26">
        <f>Y12-AA12</f>
        <v>3671.2367999999997</v>
      </c>
      <c r="AC12" s="20"/>
      <c r="AD12" s="27">
        <v>0.45</v>
      </c>
    </row>
    <row r="13" spans="1:30" s="28" customFormat="1" ht="15.75" x14ac:dyDescent="0.25">
      <c r="A13" s="22">
        <v>46058</v>
      </c>
      <c r="B13" s="20" t="s">
        <v>120</v>
      </c>
      <c r="C13" s="20" t="s">
        <v>121</v>
      </c>
      <c r="D13" s="20" t="s">
        <v>122</v>
      </c>
      <c r="E13" s="20" t="s">
        <v>41</v>
      </c>
      <c r="F13" s="20" t="s">
        <v>95</v>
      </c>
      <c r="G13" s="20" t="s">
        <v>123</v>
      </c>
      <c r="H13" s="20" t="s">
        <v>124</v>
      </c>
      <c r="I13" s="20" t="s">
        <v>125</v>
      </c>
      <c r="J13" s="20" t="s">
        <v>126</v>
      </c>
      <c r="K13" s="20" t="s">
        <v>127</v>
      </c>
      <c r="L13" s="20" t="s">
        <v>68</v>
      </c>
      <c r="M13" s="20" t="s">
        <v>39</v>
      </c>
      <c r="N13" s="20"/>
      <c r="O13" s="20" t="s">
        <v>128</v>
      </c>
      <c r="P13" s="21">
        <v>46057</v>
      </c>
      <c r="Q13" s="21">
        <v>46421</v>
      </c>
      <c r="R13" s="20">
        <v>0</v>
      </c>
      <c r="S13" s="20">
        <v>4892352</v>
      </c>
      <c r="T13" s="20">
        <v>13391</v>
      </c>
      <c r="U13" s="20">
        <v>7317</v>
      </c>
      <c r="V13" s="20">
        <v>20708</v>
      </c>
      <c r="W13" s="20">
        <v>24435</v>
      </c>
      <c r="X13" s="23">
        <v>0.08</v>
      </c>
      <c r="Y13" s="24">
        <f>V13*X13</f>
        <v>1656.64</v>
      </c>
      <c r="Z13" s="25">
        <v>0.02</v>
      </c>
      <c r="AA13" s="26">
        <f>Y13*Z13</f>
        <v>33.132800000000003</v>
      </c>
      <c r="AB13" s="26">
        <f>Y13-AA13</f>
        <v>1623.5072</v>
      </c>
      <c r="AC13" s="20"/>
      <c r="AD13" s="28">
        <v>10</v>
      </c>
    </row>
    <row r="14" spans="1:30" ht="16.5" thickBot="1" x14ac:dyDescent="0.3">
      <c r="A14" s="10">
        <v>46058</v>
      </c>
      <c r="B14" s="11" t="s">
        <v>49</v>
      </c>
      <c r="C14" s="11" t="s">
        <v>129</v>
      </c>
      <c r="D14" s="11" t="s">
        <v>51</v>
      </c>
      <c r="E14" s="11" t="s">
        <v>41</v>
      </c>
      <c r="F14" s="11" t="s">
        <v>33</v>
      </c>
      <c r="G14" s="11" t="s">
        <v>130</v>
      </c>
      <c r="H14" s="11" t="s">
        <v>43</v>
      </c>
      <c r="I14" s="11" t="s">
        <v>131</v>
      </c>
      <c r="J14" s="11" t="s">
        <v>117</v>
      </c>
      <c r="K14" s="11" t="s">
        <v>132</v>
      </c>
      <c r="L14" s="11" t="s">
        <v>133</v>
      </c>
      <c r="M14" s="11" t="s">
        <v>39</v>
      </c>
      <c r="N14" s="11" t="s">
        <v>58</v>
      </c>
      <c r="O14" s="11" t="s">
        <v>134</v>
      </c>
      <c r="P14" s="12">
        <v>46057</v>
      </c>
      <c r="Q14" s="12">
        <v>46421</v>
      </c>
      <c r="R14" s="11">
        <v>0</v>
      </c>
      <c r="S14" s="11">
        <v>500000</v>
      </c>
      <c r="T14" s="11">
        <v>1018</v>
      </c>
      <c r="U14" s="11">
        <v>16374</v>
      </c>
      <c r="V14" s="11">
        <v>17392</v>
      </c>
      <c r="W14" s="11">
        <v>18436</v>
      </c>
      <c r="X14" s="18">
        <v>0.38</v>
      </c>
      <c r="Y14" s="19">
        <v>6608.96</v>
      </c>
      <c r="Z14" s="15">
        <v>0.02</v>
      </c>
      <c r="AA14" s="16">
        <v>132.17920000000001</v>
      </c>
      <c r="AB14" s="16">
        <v>6476.7808000000005</v>
      </c>
      <c r="AC14" s="11"/>
      <c r="AD14">
        <v>40</v>
      </c>
    </row>
    <row r="15" spans="1:30" x14ac:dyDescent="0.25">
      <c r="X15" s="30" t="s">
        <v>93</v>
      </c>
      <c r="Y15" s="31">
        <f>SUM(Y2:Y14)</f>
        <v>94512.85</v>
      </c>
      <c r="AB15" s="29">
        <f>SUM(AB2:AB14)</f>
        <v>92622.593000000023</v>
      </c>
    </row>
    <row r="16" spans="1:30" x14ac:dyDescent="0.25">
      <c r="X16" s="32" t="s">
        <v>135</v>
      </c>
      <c r="Y16" s="33">
        <v>0.18</v>
      </c>
      <c r="AB16">
        <v>5000</v>
      </c>
    </row>
    <row r="17" spans="24:28" ht="15.75" thickBot="1" x14ac:dyDescent="0.3">
      <c r="X17" s="34"/>
      <c r="Y17" s="35">
        <f>Y15*Y16</f>
        <v>17012.313000000002</v>
      </c>
      <c r="AB17" s="29">
        <f>AB15-AB16</f>
        <v>87622.593000000023</v>
      </c>
    </row>
    <row r="18" spans="24:28" ht="15.75" thickBot="1" x14ac:dyDescent="0.3">
      <c r="Y18" s="36">
        <f>AB15-Y17</f>
        <v>75610.280000000028</v>
      </c>
    </row>
  </sheetData>
  <conditionalFormatting sqref="C8">
    <cfRule type="duplicateValues" dxfId="6" priority="7"/>
  </conditionalFormatting>
  <conditionalFormatting sqref="G1">
    <cfRule type="duplicateValues" dxfId="5" priority="14"/>
    <cfRule type="duplicateValues" dxfId="4" priority="15"/>
    <cfRule type="duplicateValues" dxfId="3" priority="16"/>
    <cfRule type="duplicateValues" dxfId="2" priority="17"/>
    <cfRule type="duplicateValues" dxfId="1" priority="18"/>
  </conditionalFormatting>
  <conditionalFormatting sqref="G2:G7">
    <cfRule type="duplicateValues" dxfId="0" priority="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2026-02-05T06:32:49Z</dcterms:created>
  <dcterms:modified xsi:type="dcterms:W3CDTF">2026-02-06T07:40:46Z</dcterms:modified>
</cp:coreProperties>
</file>