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39067AE-A912-4E77-BE4D-B24751DC7357}" xr6:coauthVersionLast="47" xr6:coauthVersionMax="47" xr10:uidLastSave="{00000000-0000-0000-0000-000000000000}"/>
  <bookViews>
    <workbookView xWindow="-120" yWindow="-120" windowWidth="29040" windowHeight="15720" xr2:uid="{33B50432-38BA-441B-AC32-9C043709FD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I11" i="1"/>
  <c r="L11" i="1" s="1"/>
  <c r="I10" i="1"/>
  <c r="I9" i="1"/>
  <c r="K9" i="1" s="1"/>
  <c r="L9" i="1" s="1"/>
  <c r="L8" i="1"/>
  <c r="K8" i="1"/>
  <c r="K7" i="1"/>
  <c r="L7" i="1" s="1"/>
  <c r="L6" i="1"/>
  <c r="K6" i="1"/>
  <c r="I6" i="1"/>
  <c r="K5" i="1"/>
  <c r="I5" i="1"/>
  <c r="L5" i="1" s="1"/>
  <c r="I4" i="1"/>
  <c r="I3" i="1"/>
  <c r="L2" i="1"/>
  <c r="K2" i="1"/>
  <c r="L10" i="1" l="1"/>
  <c r="L4" i="1"/>
  <c r="K4" i="1"/>
  <c r="K10" i="1"/>
  <c r="K3" i="1"/>
  <c r="L3" i="1" s="1"/>
  <c r="L12" i="1" s="1"/>
  <c r="I12" i="1"/>
</calcChain>
</file>

<file path=xl/sharedStrings.xml><?xml version="1.0" encoding="utf-8"?>
<sst xmlns="http://schemas.openxmlformats.org/spreadsheetml/2006/main" count="67" uniqueCount="57">
  <si>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</si>
  <si>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</si>
  <si>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</si>
  <si>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</si>
  <si>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</si>
  <si>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</si>
  <si>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</si>
  <si>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</si>
  <si>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TDS</t>
  </si>
  <si>
    <t>TDS AMT</t>
  </si>
  <si>
    <t>FINAL AMT</t>
  </si>
  <si>
    <t>SEGMENT</t>
  </si>
  <si>
    <t xml:space="preserve">COMPANY </t>
  </si>
  <si>
    <t xml:space="preserve"> SPARK PAYOUT</t>
  </si>
  <si>
    <t xml:space="preserve">MANOJ AMT </t>
  </si>
  <si>
    <t>6303798023 00 00</t>
  </si>
  <si>
    <t>MH42AQ9275</t>
  </si>
  <si>
    <t>Mr DAYANAND NARHARI PATANKAR</t>
  </si>
  <si>
    <t>gcv</t>
  </si>
  <si>
    <t>tata aig</t>
  </si>
  <si>
    <t>POPMCAR00102370636</t>
  </si>
  <si>
    <t>MH12NU5019</t>
  </si>
  <si>
    <t>Mr PRASAD VIJAY VISHWASE</t>
  </si>
  <si>
    <t>PVT CAR</t>
  </si>
  <si>
    <t>SBI</t>
  </si>
  <si>
    <t>2315 2082 1528 6100 000</t>
  </si>
  <si>
    <t>MH12XN7979</t>
  </si>
  <si>
    <t>MR SHEKHAR SATISH JAGTAP</t>
  </si>
  <si>
    <t>GCV</t>
  </si>
  <si>
    <t>HDFC ERGO</t>
  </si>
  <si>
    <t>2302 2082 2390 1400 000</t>
  </si>
  <si>
    <t>MH14KN8171</t>
  </si>
  <si>
    <t>MR TUSHAR NARAYAN DOKE</t>
  </si>
  <si>
    <t>2026 0203 0101 902D</t>
  </si>
  <si>
    <t>MH12WX7214</t>
  </si>
  <si>
    <t>MR PREHLAD DASHERATH PATEKAR</t>
  </si>
  <si>
    <t xml:space="preserve">REMAINING AMT </t>
  </si>
  <si>
    <t>AVO/2315/20049973</t>
  </si>
  <si>
    <t>MH12XM5200</t>
  </si>
  <si>
    <t>Tejas Dilip Patil</t>
  </si>
  <si>
    <t>UNIVERSAL SOMPO</t>
  </si>
  <si>
    <t>AVO/2315/20059124</t>
  </si>
  <si>
    <t>MH04JU8556</t>
  </si>
  <si>
    <t>Abhay Narayan Patil</t>
  </si>
  <si>
    <t xml:space="preserve">UNIVERSAL </t>
  </si>
  <si>
    <t>2315 2082 3093 6200 000</t>
  </si>
  <si>
    <t>MH12UM9591</t>
  </si>
  <si>
    <t>MR PRAKASH DEVICHAND AHIRE</t>
  </si>
  <si>
    <t>hdfc ergo</t>
  </si>
  <si>
    <t>2315 2082 3760 7600 000</t>
  </si>
  <si>
    <t>MH12WJ2231</t>
  </si>
  <si>
    <t>M/S NANDA GLASS INDUSTRY</t>
  </si>
  <si>
    <t>AVO/2315/20060860</t>
  </si>
  <si>
    <t>MH12VW9155</t>
  </si>
  <si>
    <t>Govind Kondiba Gaikwad</t>
  </si>
  <si>
    <t xml:space="preserve">UNIVERSAL SOMPO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</si>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</sst>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857E-A71E-403D-BF8C-724615D43900}">
  <dimension ref="A1:R12"/>
  <sheetViews>
    <sheetView tabSelected="1" workbookViewId="0">
      <selection activeCell="H24" sqref="H24"/>
    </sheetView>
  </sheetViews>
  <sheetFormatPr defaultRowHeight="15" x14ac:dyDescent="0.25"/>
  <cols>
    <col min="1" max="1" width="15" customWidth="1"/>
    <col min="2" max="2" width="23.5703125" customWidth="1"/>
    <col min="3" max="3" width="19.85546875" customWidth="1"/>
    <col min="4" max="4" width="35.5703125" customWidth="1"/>
    <col min="8" max="9" width="13.42578125" customWidth="1"/>
    <col min="14" max="14" width="16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13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  <c r="O1" s="4" t="s">
        <v>14</v>
      </c>
      <c r="P1" s="1"/>
      <c r="Q1" s="1"/>
      <c r="R1" s="1"/>
    </row>
    <row r="2" spans="1:18" x14ac:dyDescent="0.25">
      <c r="A2" s="5">
        <v>46057</v>
      </c>
      <c r="B2" t="s">
        <v>15</v>
      </c>
      <c r="C2" t="s">
        <v>16</v>
      </c>
      <c r="D2" t="s">
        <v>17</v>
      </c>
      <c r="E2">
        <v>5709</v>
      </c>
      <c r="F2">
        <v>50084</v>
      </c>
      <c r="G2">
        <v>53386</v>
      </c>
      <c r="H2" s="6">
        <v>0.25</v>
      </c>
      <c r="I2">
        <v>13155</v>
      </c>
      <c r="J2" s="6">
        <v>0.02</v>
      </c>
      <c r="K2" s="7">
        <f>I2*J2</f>
        <v>263.10000000000002</v>
      </c>
      <c r="L2" s="7">
        <f>I2-K2</f>
        <v>12891.9</v>
      </c>
      <c r="M2" t="s">
        <v>18</v>
      </c>
      <c r="N2" t="s">
        <v>19</v>
      </c>
      <c r="O2">
        <v>13155</v>
      </c>
    </row>
    <row r="3" spans="1:18" x14ac:dyDescent="0.25">
      <c r="A3" s="5">
        <v>46059</v>
      </c>
      <c r="B3" t="s">
        <v>20</v>
      </c>
      <c r="C3" t="s">
        <v>21</v>
      </c>
      <c r="D3" t="s">
        <v>22</v>
      </c>
      <c r="E3">
        <v>4136</v>
      </c>
      <c r="F3">
        <v>8177</v>
      </c>
      <c r="G3">
        <v>9649</v>
      </c>
      <c r="H3" s="6">
        <v>0.2</v>
      </c>
      <c r="I3">
        <f>E3*H3</f>
        <v>827.2</v>
      </c>
      <c r="J3" s="6">
        <v>0.02</v>
      </c>
      <c r="K3" s="7">
        <f>I3*J3</f>
        <v>16.544</v>
      </c>
      <c r="L3" s="7">
        <f>I3-K3</f>
        <v>810.65600000000006</v>
      </c>
      <c r="M3" t="s">
        <v>23</v>
      </c>
      <c r="N3" t="s">
        <v>24</v>
      </c>
      <c r="O3">
        <v>827</v>
      </c>
    </row>
    <row r="4" spans="1:18" x14ac:dyDescent="0.25">
      <c r="A4" s="5">
        <v>46059</v>
      </c>
      <c r="B4" t="s">
        <v>25</v>
      </c>
      <c r="C4" t="s">
        <v>26</v>
      </c>
      <c r="D4" t="s">
        <v>27</v>
      </c>
      <c r="E4">
        <v>6061</v>
      </c>
      <c r="F4">
        <v>22485</v>
      </c>
      <c r="G4">
        <v>24446</v>
      </c>
      <c r="H4" s="6">
        <v>0.55000000000000004</v>
      </c>
      <c r="I4">
        <f>F4*H4</f>
        <v>12366.750000000002</v>
      </c>
      <c r="J4" s="6">
        <v>0.02</v>
      </c>
      <c r="K4" s="7">
        <f>I4*J4</f>
        <v>247.33500000000004</v>
      </c>
      <c r="L4" s="7">
        <f>I4-K4</f>
        <v>12119.415000000001</v>
      </c>
      <c r="M4" t="s">
        <v>28</v>
      </c>
      <c r="N4" t="s">
        <v>29</v>
      </c>
      <c r="O4">
        <v>12366</v>
      </c>
    </row>
    <row r="5" spans="1:18" x14ac:dyDescent="0.25">
      <c r="A5" s="5">
        <v>46063</v>
      </c>
      <c r="B5" t="s">
        <v>30</v>
      </c>
      <c r="C5" t="s">
        <v>31</v>
      </c>
      <c r="D5" t="s">
        <v>32</v>
      </c>
      <c r="E5">
        <v>8009</v>
      </c>
      <c r="F5">
        <v>11985</v>
      </c>
      <c r="G5">
        <v>14142</v>
      </c>
      <c r="H5" s="6">
        <v>0.15</v>
      </c>
      <c r="I5">
        <f>E5*H5</f>
        <v>1201.3499999999999</v>
      </c>
      <c r="J5" s="6">
        <v>0.02</v>
      </c>
      <c r="K5" s="7">
        <f>I5*J5</f>
        <v>24.026999999999997</v>
      </c>
      <c r="L5" s="7">
        <f>I5-K5</f>
        <v>1177.3229999999999</v>
      </c>
      <c r="M5" t="s">
        <v>23</v>
      </c>
      <c r="N5" t="s">
        <v>29</v>
      </c>
      <c r="O5">
        <v>1815</v>
      </c>
    </row>
    <row r="6" spans="1:18" x14ac:dyDescent="0.25">
      <c r="A6" s="5">
        <v>46056</v>
      </c>
      <c r="B6" t="s">
        <v>33</v>
      </c>
      <c r="C6" t="s">
        <v>34</v>
      </c>
      <c r="D6" t="s">
        <v>35</v>
      </c>
      <c r="E6">
        <v>5877</v>
      </c>
      <c r="F6">
        <v>22351</v>
      </c>
      <c r="G6">
        <v>24288</v>
      </c>
      <c r="H6" s="6">
        <v>0.03</v>
      </c>
      <c r="I6">
        <f>F6*H6</f>
        <v>670.53</v>
      </c>
      <c r="J6" s="6">
        <v>0.02</v>
      </c>
      <c r="K6" s="7">
        <f>I6*J6</f>
        <v>13.410600000000001</v>
      </c>
      <c r="L6" s="7">
        <f>I6-K6</f>
        <v>657.11939999999993</v>
      </c>
      <c r="M6" t="s">
        <v>18</v>
      </c>
      <c r="N6" t="s">
        <v>29</v>
      </c>
      <c r="P6" t="s">
        <v>36</v>
      </c>
    </row>
    <row r="7" spans="1:18" x14ac:dyDescent="0.25">
      <c r="A7" s="5">
        <v>46057</v>
      </c>
      <c r="B7" t="s">
        <v>37</v>
      </c>
      <c r="C7" t="s">
        <v>38</v>
      </c>
      <c r="D7" t="s">
        <v>39</v>
      </c>
      <c r="E7">
        <v>18879</v>
      </c>
      <c r="F7">
        <v>54517</v>
      </c>
      <c r="G7">
        <v>59739</v>
      </c>
      <c r="H7" s="8"/>
      <c r="I7">
        <v>174</v>
      </c>
      <c r="J7" s="6">
        <v>0.02</v>
      </c>
      <c r="K7" s="7">
        <f t="shared" ref="K7" si="0">I7*J7</f>
        <v>3.48</v>
      </c>
      <c r="L7" s="9">
        <f t="shared" ref="L7" si="1">I7-K7</f>
        <v>170.52</v>
      </c>
      <c r="M7" t="s">
        <v>18</v>
      </c>
      <c r="N7" t="s">
        <v>40</v>
      </c>
      <c r="R7" s="10"/>
    </row>
    <row r="8" spans="1:18" x14ac:dyDescent="0.25">
      <c r="A8" s="5">
        <v>46065</v>
      </c>
      <c r="B8" t="s">
        <v>41</v>
      </c>
      <c r="C8" t="s">
        <v>42</v>
      </c>
      <c r="D8" t="s">
        <v>43</v>
      </c>
      <c r="E8">
        <v>1355</v>
      </c>
      <c r="F8">
        <v>28866</v>
      </c>
      <c r="G8">
        <v>30528</v>
      </c>
      <c r="H8" s="8">
        <v>0.34499999999999997</v>
      </c>
      <c r="I8">
        <v>9945</v>
      </c>
      <c r="J8" s="6">
        <v>0.02</v>
      </c>
      <c r="K8">
        <f>I8*J8</f>
        <v>198.9</v>
      </c>
      <c r="L8">
        <f>I8-K8</f>
        <v>9746.1</v>
      </c>
      <c r="M8" t="s">
        <v>28</v>
      </c>
      <c r="N8" t="s">
        <v>44</v>
      </c>
    </row>
    <row r="9" spans="1:18" x14ac:dyDescent="0.25">
      <c r="A9" s="5">
        <v>46065</v>
      </c>
      <c r="B9" t="s">
        <v>45</v>
      </c>
      <c r="C9" t="s">
        <v>46</v>
      </c>
      <c r="D9" t="s">
        <v>47</v>
      </c>
      <c r="E9">
        <v>2916</v>
      </c>
      <c r="F9">
        <v>19390</v>
      </c>
      <c r="G9">
        <v>20794</v>
      </c>
      <c r="H9" s="8">
        <v>0.65</v>
      </c>
      <c r="I9">
        <f>F9*H9</f>
        <v>12603.5</v>
      </c>
      <c r="J9" s="6">
        <v>0.02</v>
      </c>
      <c r="K9">
        <f>I9*J9</f>
        <v>252.07</v>
      </c>
      <c r="L9">
        <f>I9-K9</f>
        <v>12351.43</v>
      </c>
      <c r="M9" t="s">
        <v>18</v>
      </c>
      <c r="N9" t="s">
        <v>48</v>
      </c>
    </row>
    <row r="10" spans="1:18" x14ac:dyDescent="0.25">
      <c r="A10" s="5">
        <v>46066</v>
      </c>
      <c r="B10" t="s">
        <v>49</v>
      </c>
      <c r="C10" t="s">
        <v>50</v>
      </c>
      <c r="D10" t="s">
        <v>51</v>
      </c>
      <c r="E10">
        <v>4116</v>
      </c>
      <c r="F10">
        <v>20325</v>
      </c>
      <c r="G10">
        <v>21897</v>
      </c>
      <c r="H10" s="6">
        <v>0.65</v>
      </c>
      <c r="I10">
        <f>F10*H10</f>
        <v>13211.25</v>
      </c>
      <c r="J10" s="6">
        <v>0.02</v>
      </c>
      <c r="K10" s="7">
        <f>I10*J10</f>
        <v>264.22500000000002</v>
      </c>
      <c r="L10" s="7">
        <f>I10-K10</f>
        <v>12947.025</v>
      </c>
      <c r="M10" t="s">
        <v>28</v>
      </c>
      <c r="N10" t="s">
        <v>29</v>
      </c>
    </row>
    <row r="11" spans="1:18" ht="15.75" thickBot="1" x14ac:dyDescent="0.3">
      <c r="A11" s="5">
        <v>46066</v>
      </c>
      <c r="B11" t="s">
        <v>52</v>
      </c>
      <c r="C11" t="s">
        <v>53</v>
      </c>
      <c r="D11" t="s">
        <v>54</v>
      </c>
      <c r="E11">
        <v>5390</v>
      </c>
      <c r="F11">
        <v>21764</v>
      </c>
      <c r="G11">
        <v>23595</v>
      </c>
      <c r="H11" s="8">
        <v>0.34499999999999997</v>
      </c>
      <c r="I11">
        <f>F11*H11</f>
        <v>7508.579999999999</v>
      </c>
      <c r="J11" s="6">
        <v>0.02</v>
      </c>
      <c r="K11" s="7">
        <f>I11*J11</f>
        <v>150.17159999999998</v>
      </c>
      <c r="L11" s="7">
        <f>I11-K11</f>
        <v>7358.4083999999993</v>
      </c>
      <c r="M11" t="s">
        <v>28</v>
      </c>
      <c r="N11" t="s">
        <v>55</v>
      </c>
    </row>
    <row r="12" spans="1:18" ht="15.75" thickBot="1" x14ac:dyDescent="0.3">
      <c r="H12" s="11" t="s">
        <v>56</v>
      </c>
      <c r="I12" s="12">
        <f>SUM(I2:I11)</f>
        <v>71663.16</v>
      </c>
      <c r="L12" s="7">
        <f>SUM(L2:L11)</f>
        <v>70229.896800000002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2026-02-14T05:18:32Z</dcterms:created>
  <dcterms:modified xsi:type="dcterms:W3CDTF">2026-02-14T06:02:57Z</dcterms:modified>
</cp:coreProperties>
</file>