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CD121D0-D199-4E52-BAEC-26DD154B015B}" xr6:coauthVersionLast="47" xr6:coauthVersionMax="47" xr10:uidLastSave="{00000000-0000-0000-0000-000000000000}"/>
  <bookViews>
    <workbookView xWindow="-120" yWindow="-120" windowWidth="29040" windowHeight="15720" xr2:uid="{FE0A4F64-E5DD-4D5E-915D-D32763CAF0F8}"/>
  </bookViews>
  <sheets>
    <sheet name="Sheet1" sheetId="1" r:id="rId1"/>
  </sheets>
  <definedNames>
    <definedName name="_xlnm._FilterDatabase" localSheetId="0" hidden="1">Sheet1!$A$1:$AD$6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8" i="1" l="1"/>
  <c r="Y10" i="1"/>
  <c r="Y8" i="1"/>
  <c r="Y7" i="1"/>
  <c r="AA7" i="1" s="1"/>
  <c r="Y6" i="1"/>
  <c r="AA6" i="1" l="1"/>
  <c r="AB6" i="1" s="1"/>
  <c r="AB7" i="1"/>
</calcChain>
</file>

<file path=xl/sharedStrings.xml><?xml version="1.0" encoding="utf-8"?>
<sst xmlns="http://schemas.openxmlformats.org/spreadsheetml/2006/main" count="108" uniqueCount="75">
  <si>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</si>
  <si>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</si>
  <si>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</si>
  <si>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</si>
  <si>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</si>
  <si>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</si>
  <si>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</si>
  <si>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</si>
  <si>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</si>
  <si>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</si>
  <si>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</si>
  <si>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</si>
  <si>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</si>
  <si>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</si>
  <si>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</si>
  <si>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</si>
  <si>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</si>
  <si>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</si>
  <si>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</si>
  <si>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</si>
  <si>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</si>
  <si>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</si>
  <si>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</si>
  <si>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</si>
  <si>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</si>
  <si>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</si>
  <si>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</si>
  <si>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</si>
  <si>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</si>
  <si>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</si>
  <si>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HDFC ERGO General Insurance Company Limited</t>
  </si>
  <si>
    <t>PACKAGE</t>
  </si>
  <si>
    <t>GCV</t>
  </si>
  <si>
    <t>MAHINDRA</t>
  </si>
  <si>
    <t>BOLERO</t>
  </si>
  <si>
    <t>1</t>
  </si>
  <si>
    <t>TOTAL</t>
  </si>
  <si>
    <t>GST</t>
  </si>
  <si>
    <t>MR MADAN ATMARAM SOLANKE</t>
  </si>
  <si>
    <t>MH14JL3766</t>
  </si>
  <si>
    <t>2021</t>
  </si>
  <si>
    <t>2700</t>
  </si>
  <si>
    <t>2315208254263300000</t>
  </si>
  <si>
    <t>MR DASHRATH NIVRUTI GADE</t>
  </si>
  <si>
    <t>MH12SX2906</t>
  </si>
  <si>
    <t>3490</t>
  </si>
  <si>
    <t>2315208254063400000</t>
  </si>
  <si>
    <t>MR VYANKATESH UTTAM SONAWANE</t>
  </si>
  <si>
    <t>Royal Sundaram General Insurance Company Limited</t>
  </si>
  <si>
    <t>MH14LX6183</t>
  </si>
  <si>
    <t>TATA MOTORS LTD</t>
  </si>
  <si>
    <t>712 SFC DCR38CBC 125B6M5 BSVI PH-2</t>
  </si>
  <si>
    <t>2025</t>
  </si>
  <si>
    <t>0</t>
  </si>
  <si>
    <t>7490</t>
  </si>
  <si>
    <t>DIESEL</t>
  </si>
  <si>
    <t>VGC1302593000101</t>
  </si>
  <si>
    <t>MR BAUSAHEB BALASO BAGADE</t>
  </si>
  <si>
    <t>LIABILITY</t>
  </si>
  <si>
    <t>MH12UM9256</t>
  </si>
  <si>
    <t>INTRA</t>
  </si>
  <si>
    <t>2023</t>
  </si>
  <si>
    <t>2565</t>
  </si>
  <si>
    <t>MR VISHAL BAPU KAMBLE</t>
  </si>
  <si>
    <t>MH12WJ2859</t>
  </si>
  <si>
    <t>3460</t>
  </si>
  <si>
    <t>2</t>
  </si>
  <si>
    <t>2315208261034100000</t>
  </si>
  <si>
    <t>MR RAVINDRA YADAV GOPALE</t>
  </si>
  <si>
    <t>MH14EM5876</t>
  </si>
  <si>
    <t>BOLERO CAMPER</t>
  </si>
  <si>
    <t>2015</t>
  </si>
  <si>
    <t>2960</t>
  </si>
  <si>
    <t>4</t>
  </si>
  <si>
    <t>2315208260257200000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</si>
</sst>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_);_(* \(#,##0\);_(* &quot;-&quot;??_);_(@_)"/>
    <numFmt numFmtId="165" formatCode="yyyy\-mm\-dd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6" fontId="0" fillId="0" borderId="1" xfId="2" applyNumberFormat="1" applyFont="1" applyBorder="1" applyAlignment="1">
      <alignment horizontal="center"/>
    </xf>
    <xf numFmtId="166" fontId="3" fillId="2" borderId="1" xfId="2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0" fontId="0" fillId="0" borderId="4" xfId="0" applyBorder="1"/>
    <xf numFmtId="9" fontId="0" fillId="0" borderId="9" xfId="0" applyNumberFormat="1" applyBorder="1"/>
    <xf numFmtId="0" fontId="0" fillId="0" borderId="5" xfId="0" applyBorder="1"/>
    <xf numFmtId="0" fontId="0" fillId="0" borderId="6" xfId="0" applyBorder="1"/>
    <xf numFmtId="1" fontId="0" fillId="0" borderId="7" xfId="0" applyNumberFormat="1" applyBorder="1"/>
    <xf numFmtId="1" fontId="0" fillId="0" borderId="0" xfId="0" applyNumberFormat="1"/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6" fontId="0" fillId="0" borderId="3" xfId="2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9D6A-7774-4837-BDE6-991B04495B9E}">
  <dimension ref="A1:AD10"/>
  <sheetViews>
    <sheetView tabSelected="1" topLeftCell="G1" workbookViewId="0">
      <selection activeCell="V25" sqref="V25"/>
    </sheetView>
  </sheetViews>
  <sheetFormatPr defaultRowHeight="15" x14ac:dyDescent="0.25"/>
  <cols>
    <col min="1" max="1" width="15.28515625" customWidth="1"/>
    <col min="3" max="3" width="35.85546875" customWidth="1"/>
    <col min="4" max="4" width="51.140625" customWidth="1"/>
    <col min="6" max="6" width="25.85546875" customWidth="1"/>
    <col min="7" max="7" width="14.42578125" customWidth="1"/>
    <col min="8" max="8" width="24.85546875" customWidth="1"/>
    <col min="15" max="15" width="27.42578125" customWidth="1"/>
    <col min="16" max="16" width="11.140625" customWidth="1"/>
    <col min="17" max="17" width="13.140625" customWidth="1"/>
  </cols>
  <sheetData>
    <row r="1" spans="1:30" ht="21.7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3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15" t="s">
        <v>23</v>
      </c>
      <c r="Y1" s="8" t="s">
        <v>24</v>
      </c>
      <c r="Z1" s="7" t="s">
        <v>25</v>
      </c>
      <c r="AA1" s="9" t="s">
        <v>26</v>
      </c>
      <c r="AB1" s="10" t="s">
        <v>27</v>
      </c>
      <c r="AC1" s="12" t="s">
        <v>28</v>
      </c>
    </row>
    <row r="2" spans="1:30" ht="15.75" x14ac:dyDescent="0.25">
      <c r="A2" s="11">
        <v>46070</v>
      </c>
      <c r="B2" s="1" t="s">
        <v>29</v>
      </c>
      <c r="C2" s="1" t="s">
        <v>38</v>
      </c>
      <c r="D2" s="1" t="s">
        <v>30</v>
      </c>
      <c r="E2" s="1" t="s">
        <v>31</v>
      </c>
      <c r="F2" s="1" t="s">
        <v>32</v>
      </c>
      <c r="G2" s="1" t="s">
        <v>39</v>
      </c>
      <c r="H2" s="1" t="s">
        <v>33</v>
      </c>
      <c r="I2" s="1" t="s">
        <v>34</v>
      </c>
      <c r="J2" s="1" t="s">
        <v>40</v>
      </c>
      <c r="K2" s="1" t="s">
        <v>41</v>
      </c>
      <c r="L2" s="1" t="s">
        <v>41</v>
      </c>
      <c r="M2" s="1" t="s">
        <v>35</v>
      </c>
      <c r="N2" s="1"/>
      <c r="O2" s="1" t="s">
        <v>42</v>
      </c>
      <c r="P2" s="2">
        <v>46075</v>
      </c>
      <c r="Q2" s="2">
        <v>46439</v>
      </c>
      <c r="R2" s="1">
        <v>20</v>
      </c>
      <c r="S2" s="1">
        <v>531300</v>
      </c>
      <c r="T2" s="1">
        <v>917</v>
      </c>
      <c r="U2" s="1">
        <v>844</v>
      </c>
      <c r="V2" s="1">
        <v>17318</v>
      </c>
      <c r="W2" s="1">
        <v>18349</v>
      </c>
      <c r="X2" s="14">
        <v>0.57999999999999996</v>
      </c>
      <c r="Y2" s="25">
        <v>10044.439999999999</v>
      </c>
      <c r="Z2" s="4">
        <v>0.02</v>
      </c>
      <c r="AA2" s="3">
        <v>200.88879999999997</v>
      </c>
      <c r="AB2" s="3">
        <v>9843.5511999999981</v>
      </c>
      <c r="AC2" s="1"/>
      <c r="AD2">
        <v>60</v>
      </c>
    </row>
    <row r="3" spans="1:30" ht="15.75" x14ac:dyDescent="0.25">
      <c r="A3" s="11">
        <v>46070</v>
      </c>
      <c r="B3" s="1" t="s">
        <v>29</v>
      </c>
      <c r="C3" s="1" t="s">
        <v>43</v>
      </c>
      <c r="D3" s="1" t="s">
        <v>30</v>
      </c>
      <c r="E3" s="1" t="s">
        <v>31</v>
      </c>
      <c r="F3" s="1" t="s">
        <v>32</v>
      </c>
      <c r="G3" s="1" t="s">
        <v>44</v>
      </c>
      <c r="H3" s="1" t="s">
        <v>33</v>
      </c>
      <c r="I3" s="1" t="s">
        <v>34</v>
      </c>
      <c r="J3" s="1" t="s">
        <v>40</v>
      </c>
      <c r="K3" s="1" t="s">
        <v>45</v>
      </c>
      <c r="L3" s="1" t="s">
        <v>45</v>
      </c>
      <c r="M3" s="1" t="s">
        <v>35</v>
      </c>
      <c r="N3" s="1"/>
      <c r="O3" s="1" t="s">
        <v>46</v>
      </c>
      <c r="P3" s="2">
        <v>46070</v>
      </c>
      <c r="Q3" s="2">
        <v>46434</v>
      </c>
      <c r="R3" s="1">
        <v>20</v>
      </c>
      <c r="S3" s="1">
        <v>600000</v>
      </c>
      <c r="T3" s="1">
        <v>1036</v>
      </c>
      <c r="U3" s="1">
        <v>953</v>
      </c>
      <c r="V3" s="1">
        <v>17427</v>
      </c>
      <c r="W3" s="1">
        <v>18477</v>
      </c>
      <c r="X3" s="14">
        <v>0.57999999999999996</v>
      </c>
      <c r="Y3" s="25">
        <v>10107.66</v>
      </c>
      <c r="Z3" s="4">
        <v>0.02</v>
      </c>
      <c r="AA3" s="3">
        <v>202.1532</v>
      </c>
      <c r="AB3" s="3">
        <v>9905.5067999999992</v>
      </c>
      <c r="AC3" s="1"/>
      <c r="AD3">
        <v>60</v>
      </c>
    </row>
    <row r="4" spans="1:30" ht="15.75" x14ac:dyDescent="0.25">
      <c r="A4" s="11">
        <v>46070</v>
      </c>
      <c r="B4" s="1" t="s">
        <v>29</v>
      </c>
      <c r="C4" s="1" t="s">
        <v>47</v>
      </c>
      <c r="D4" s="1" t="s">
        <v>48</v>
      </c>
      <c r="E4" s="1" t="s">
        <v>31</v>
      </c>
      <c r="F4" s="1" t="s">
        <v>32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53</v>
      </c>
      <c r="L4" s="1" t="s">
        <v>54</v>
      </c>
      <c r="M4" s="1"/>
      <c r="N4" s="1" t="s">
        <v>55</v>
      </c>
      <c r="O4" s="1" t="s">
        <v>56</v>
      </c>
      <c r="P4" s="2">
        <v>46070</v>
      </c>
      <c r="Q4" s="2">
        <v>46434</v>
      </c>
      <c r="R4" s="1">
        <v>20</v>
      </c>
      <c r="S4" s="1">
        <v>1947280</v>
      </c>
      <c r="T4" s="1">
        <v>5042</v>
      </c>
      <c r="U4" s="1">
        <v>4638</v>
      </c>
      <c r="V4" s="1">
        <v>21260</v>
      </c>
      <c r="W4" s="1">
        <v>23000</v>
      </c>
      <c r="X4" s="24">
        <v>0.2</v>
      </c>
      <c r="Y4" s="25">
        <v>4252</v>
      </c>
      <c r="Z4" s="4">
        <v>0.02</v>
      </c>
      <c r="AA4" s="3">
        <v>85.04</v>
      </c>
      <c r="AB4" s="3">
        <v>4166.96</v>
      </c>
      <c r="AC4" s="1"/>
      <c r="AD4">
        <v>22</v>
      </c>
    </row>
    <row r="5" spans="1:30" ht="15.75" x14ac:dyDescent="0.25">
      <c r="A5" s="11">
        <v>46070</v>
      </c>
      <c r="B5" s="1" t="s">
        <v>29</v>
      </c>
      <c r="C5" s="1" t="s">
        <v>57</v>
      </c>
      <c r="D5" s="1" t="s">
        <v>30</v>
      </c>
      <c r="E5" s="1" t="s">
        <v>58</v>
      </c>
      <c r="F5" s="1" t="s">
        <v>32</v>
      </c>
      <c r="G5" s="1" t="s">
        <v>59</v>
      </c>
      <c r="H5" s="1" t="s">
        <v>50</v>
      </c>
      <c r="I5" s="1" t="s">
        <v>60</v>
      </c>
      <c r="J5" s="1" t="s">
        <v>61</v>
      </c>
      <c r="K5" s="1" t="s">
        <v>62</v>
      </c>
      <c r="L5" s="1" t="s">
        <v>62</v>
      </c>
      <c r="M5" s="1" t="s">
        <v>35</v>
      </c>
      <c r="N5" s="1"/>
      <c r="O5" s="1">
        <v>2.3172082557392998E+18</v>
      </c>
      <c r="P5" s="2">
        <v>46071</v>
      </c>
      <c r="Q5" s="2">
        <v>46435</v>
      </c>
      <c r="R5" s="1">
        <v>0</v>
      </c>
      <c r="S5" s="1">
        <v>0</v>
      </c>
      <c r="T5" s="1">
        <v>0</v>
      </c>
      <c r="U5" s="1">
        <v>0</v>
      </c>
      <c r="V5" s="1">
        <v>16474</v>
      </c>
      <c r="W5" s="1">
        <v>17353</v>
      </c>
      <c r="X5" s="17">
        <v>0.57999999999999996</v>
      </c>
      <c r="Y5" s="26">
        <v>9554.92</v>
      </c>
      <c r="Z5" s="4">
        <v>0.02</v>
      </c>
      <c r="AA5" s="3">
        <v>191.0984</v>
      </c>
      <c r="AB5" s="16">
        <v>9363.8215999999993</v>
      </c>
      <c r="AC5" s="1"/>
      <c r="AD5">
        <v>60</v>
      </c>
    </row>
    <row r="6" spans="1:30" ht="15.75" x14ac:dyDescent="0.25">
      <c r="A6" s="11">
        <v>46071</v>
      </c>
      <c r="B6" s="1" t="s">
        <v>29</v>
      </c>
      <c r="C6" s="1" t="s">
        <v>63</v>
      </c>
      <c r="D6" s="1" t="s">
        <v>30</v>
      </c>
      <c r="E6" s="1" t="s">
        <v>31</v>
      </c>
      <c r="F6" s="1" t="s">
        <v>32</v>
      </c>
      <c r="G6" s="1" t="s">
        <v>64</v>
      </c>
      <c r="H6" s="1" t="s">
        <v>33</v>
      </c>
      <c r="I6" s="1" t="s">
        <v>34</v>
      </c>
      <c r="J6" s="1" t="s">
        <v>61</v>
      </c>
      <c r="K6" s="1" t="s">
        <v>65</v>
      </c>
      <c r="L6" s="1" t="s">
        <v>65</v>
      </c>
      <c r="M6" s="1" t="s">
        <v>66</v>
      </c>
      <c r="N6" s="1"/>
      <c r="O6" s="1" t="s">
        <v>67</v>
      </c>
      <c r="P6" s="2">
        <v>46071</v>
      </c>
      <c r="Q6" s="2">
        <v>46435</v>
      </c>
      <c r="R6" s="1">
        <v>0</v>
      </c>
      <c r="S6" s="1">
        <v>850000</v>
      </c>
      <c r="T6" s="1">
        <v>5937</v>
      </c>
      <c r="U6" s="1">
        <v>16474</v>
      </c>
      <c r="V6" s="1">
        <v>22411</v>
      </c>
      <c r="W6" s="1">
        <v>24359</v>
      </c>
      <c r="X6" s="14">
        <v>0.57999999999999996</v>
      </c>
      <c r="Y6" s="25">
        <f t="shared" ref="Y6:Y7" si="0">V6*X6</f>
        <v>12998.38</v>
      </c>
      <c r="Z6" s="4">
        <v>0.02</v>
      </c>
      <c r="AA6" s="3">
        <f t="shared" ref="AA6:AA7" si="1">Z6*Y6</f>
        <v>259.9676</v>
      </c>
      <c r="AB6" s="3">
        <f t="shared" ref="AB6:AB7" si="2">Y6-AA6</f>
        <v>12738.412399999999</v>
      </c>
      <c r="AC6" s="1"/>
      <c r="AD6">
        <v>60</v>
      </c>
    </row>
    <row r="7" spans="1:30" ht="16.5" thickBot="1" x14ac:dyDescent="0.3">
      <c r="A7" s="11">
        <v>46071</v>
      </c>
      <c r="B7" s="1" t="s">
        <v>29</v>
      </c>
      <c r="C7" s="1" t="s">
        <v>68</v>
      </c>
      <c r="D7" s="1" t="s">
        <v>30</v>
      </c>
      <c r="E7" s="1" t="s">
        <v>31</v>
      </c>
      <c r="F7" s="1" t="s">
        <v>32</v>
      </c>
      <c r="G7" s="1" t="s">
        <v>69</v>
      </c>
      <c r="H7" s="1" t="s">
        <v>33</v>
      </c>
      <c r="I7" s="1" t="s">
        <v>70</v>
      </c>
      <c r="J7" s="1" t="s">
        <v>71</v>
      </c>
      <c r="K7" s="1" t="s">
        <v>72</v>
      </c>
      <c r="L7" s="1" t="s">
        <v>72</v>
      </c>
      <c r="M7" s="1" t="s">
        <v>73</v>
      </c>
      <c r="N7" s="1"/>
      <c r="O7" s="1" t="s">
        <v>74</v>
      </c>
      <c r="P7" s="2">
        <v>46072</v>
      </c>
      <c r="Q7" s="2">
        <v>46436</v>
      </c>
      <c r="R7" s="1">
        <v>25</v>
      </c>
      <c r="S7" s="1">
        <v>300000</v>
      </c>
      <c r="T7" s="1">
        <v>470</v>
      </c>
      <c r="U7" s="1">
        <v>16474</v>
      </c>
      <c r="V7" s="1">
        <v>16944</v>
      </c>
      <c r="W7" s="1">
        <v>17908</v>
      </c>
      <c r="X7" s="17">
        <v>0.57999999999999996</v>
      </c>
      <c r="Y7" s="26">
        <f t="shared" si="0"/>
        <v>9827.5199999999986</v>
      </c>
      <c r="Z7" s="4">
        <v>0.02</v>
      </c>
      <c r="AA7" s="3">
        <f t="shared" si="1"/>
        <v>196.55039999999997</v>
      </c>
      <c r="AB7" s="16">
        <f t="shared" si="2"/>
        <v>9630.9695999999985</v>
      </c>
      <c r="AC7" s="1"/>
      <c r="AD7">
        <v>60</v>
      </c>
    </row>
    <row r="8" spans="1:30" ht="15.75" thickBot="1" x14ac:dyDescent="0.3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8"/>
      <c r="X8" s="29" t="s">
        <v>36</v>
      </c>
      <c r="Y8" s="30">
        <f>SUM(Y2:Y7)</f>
        <v>56784.919999999991</v>
      </c>
      <c r="Z8" s="27"/>
      <c r="AB8" s="22">
        <f>SUM(AB2:AB7)</f>
        <v>55649.22159999999</v>
      </c>
    </row>
    <row r="9" spans="1:30" x14ac:dyDescent="0.25">
      <c r="X9" s="18" t="s">
        <v>37</v>
      </c>
      <c r="Y9" s="19">
        <v>0.18</v>
      </c>
      <c r="Z9" s="23"/>
    </row>
    <row r="10" spans="1:30" ht="15.75" thickBot="1" x14ac:dyDescent="0.3">
      <c r="X10" s="20"/>
      <c r="Y10" s="21">
        <f>Y8*Y9</f>
        <v>10221.285599999997</v>
      </c>
    </row>
  </sheetData>
  <autoFilter ref="A1:AD6" xr:uid="{C3889D6A-7774-4837-BDE6-991B04495B9E}"/>
  <conditionalFormatting sqref="C6:C7">
    <cfRule type="duplicateValues" dxfId="8" priority="1"/>
  </conditionalFormatting>
  <conditionalFormatting sqref="C8">
    <cfRule type="duplicateValues" dxfId="7" priority="3"/>
  </conditionalFormatting>
  <conditionalFormatting sqref="G8">
    <cfRule type="duplicateValues" dxfId="6" priority="2"/>
  </conditionalFormatting>
  <conditionalFormatting sqref="G8">
    <cfRule type="duplicateValues" dxfId="5" priority="7"/>
  </conditionalFormatting>
  <conditionalFormatting sqref="G8">
    <cfRule type="duplicateValues" dxfId="4" priority="6"/>
  </conditionalFormatting>
  <conditionalFormatting sqref="G8">
    <cfRule type="duplicateValues" dxfId="3" priority="5"/>
  </conditionalFormatting>
  <conditionalFormatting sqref="G8">
    <cfRule type="duplicateValues" dxfId="2" priority="4"/>
  </conditionalFormatting>
  <conditionalFormatting sqref="G8">
    <cfRule type="duplicateValues" dxfId="1" priority="8"/>
  </conditionalFormatting>
  <conditionalFormatting sqref="G8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2026-02-12T07:39:45Z</dcterms:created>
  <dcterms:modified xsi:type="dcterms:W3CDTF">2026-02-19T11:52:08Z</dcterms:modified>
</cp:coreProperties>
</file>