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14CCC9C0-6878-41B8-9EBE-A365B342E42A}" xr6:coauthVersionLast="47" xr6:coauthVersionMax="47" xr10:uidLastSave="{00000000-0000-0000-0000-000000000000}"/>
  <bookViews>
    <workbookView xWindow="-120" yWindow="-120" windowWidth="29040" windowHeight="15720" xr2:uid="{32945AF5-732D-4061-93D8-621AB6EE0D7F}"/>
  </bookViews>
  <sheets>
    <sheet name="Sheet1" sheetId="1" r:id="rId1"/>
  </sheets>
  <definedNames>
    <definedName name="_xlnm._FilterDatabase" localSheetId="0" hidden="1">Sheet1!$A$1:$AJ$8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0" i="1" l="1"/>
  <c r="R9" i="1"/>
  <c r="P11" i="1"/>
  <c r="P9" i="1"/>
  <c r="P6" i="1"/>
  <c r="P5" i="1"/>
  <c r="P4" i="1"/>
  <c r="P8" i="1"/>
  <c r="P7" i="1"/>
  <c r="P3" i="1"/>
  <c r="P2" i="1"/>
</calcChain>
</file>

<file path=xl/sharedStrings.xml><?xml version="1.0" encoding="utf-8"?>
<sst xmlns="http://schemas.openxmlformats.org/spreadsheetml/2006/main" count="185" uniqueCount="129">
  <si>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</si>
  <si>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</si>
  <si>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</si>
  <si>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</si>
  <si>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</si>
  <si>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</si>
  <si>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</si>
  <si>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</si>
  <si>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</si>
  <si>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</si>
  <si>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</si>
  <si>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</si>
  <si>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</si>
  <si>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</si>
  <si>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</si>
  <si>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</si>
  <si>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</si>
  <si>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</si>
  <si>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</si>
  <si>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</si>
  <si>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</si>
  <si>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</si>
  <si>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</si>
  <si>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</si>
  <si>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</si>
  <si>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</si>
  <si>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</si>
  <si>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</si>
  <si>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</si>
  <si>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</si>
  <si>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</si>
  <si>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</si>
  <si>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</si>
  <si>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</si>
  <si>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Mr.BAPU BHAGWAN MARATHE</t>
  </si>
  <si>
    <t>AP NANOLI TARFE CHAKAN TAL MAVAL DIST PUNE MAHARSHTRA 9890294323 MOB NO. PIMPRICHINCHWAD - 410507, MAHARASHTRA</t>
  </si>
  <si>
    <t>9890294323</t>
  </si>
  <si>
    <t xml:space="preserve">SPARKPOLICY@GMAIL.COM </t>
  </si>
  <si>
    <t>TEJASVI SUTAR</t>
  </si>
  <si>
    <t>MH14HQ1780</t>
  </si>
  <si>
    <t>VOC0691177000100</t>
  </si>
  <si>
    <t>2026-02-25T18:30:00.000Z</t>
  </si>
  <si>
    <t>2027-02-24T18:30:00.000Z</t>
  </si>
  <si>
    <t>ROYAL SUNDARAM</t>
  </si>
  <si>
    <t>SOHAIL SALIM SHAIKH</t>
  </si>
  <si>
    <t>New Holland</t>
  </si>
  <si>
    <t>3600 2 Tractor</t>
  </si>
  <si>
    <t>MISD</t>
  </si>
  <si>
    <t/>
  </si>
  <si>
    <t>2026-02-25T05:24:54.000Z</t>
  </si>
  <si>
    <t>1771997094533-MH14HQ1780 POLICY COPY .pdf</t>
  </si>
  <si>
    <t>SPA-027</t>
  </si>
  <si>
    <t>Mr.ASHOK MARUTI HULAGE</t>
  </si>
  <si>
    <t>AP KORTI TAL KARMALA ,DIST SOLAPUR ,MAHARSHTRA MOB NO. 9689271277,SOLAPUR,Solapur,Maharashtra - 413203,India</t>
  </si>
  <si>
    <t>9689271277</t>
  </si>
  <si>
    <t>MH16AE2926</t>
  </si>
  <si>
    <t>POCMVGC0100739219</t>
  </si>
  <si>
    <t>2026-02-24T18:30:00.000Z</t>
  </si>
  <si>
    <t>2027-02-23T18:30:00.000Z</t>
  </si>
  <si>
    <t>SBI General Insurance Company Limited</t>
  </si>
  <si>
    <t>Mahindra &amp;amp</t>
  </si>
  <si>
    <t>Mahindra,Bolero &amp; Maxi Truck Plus</t>
  </si>
  <si>
    <t>GCV</t>
  </si>
  <si>
    <t>2026-02-25T06:32:06.000Z</t>
  </si>
  <si>
    <t>(AMIT RODGE)</t>
  </si>
  <si>
    <t>1772001126610-MH16AE2926 POLICY COPY .pdf</t>
  </si>
  <si>
    <t>PALKAR AJIT MURLIDHAR</t>
  </si>
  <si>
    <t>A 105 MADHUKOSH APT DHAYARI PHATA VADGAON BK, SIHNGAD ROAD, PUNE,, HAVELI-411041, MAHARASHTRA MOB NO-9881973903., PUNE, MAHARASHTRA 411041</t>
  </si>
  <si>
    <t>9881973903</t>
  </si>
  <si>
    <t>RUTUJA LIMJE</t>
  </si>
  <si>
    <t>MH12MF3562</t>
  </si>
  <si>
    <t>3001/430485295/00/000</t>
  </si>
  <si>
    <t>ICICI LOMBARD General Insurance Company Limited</t>
  </si>
  <si>
    <t>Tata Motors</t>
  </si>
  <si>
    <t>NANO XT</t>
  </si>
  <si>
    <t>PVT CAR</t>
  </si>
  <si>
    <t>2026-02-27T05:33:25.000Z</t>
  </si>
  <si>
    <t>(KARANJKAR)</t>
  </si>
  <si>
    <t>1772170405812-MH12MF3562 POLICY COPY .pdf</t>
  </si>
  <si>
    <t>Mr.MACHHINDRA NAVNATH SHINGARE</t>
  </si>
  <si>
    <t>NEAR FLOUR MILL PATHARE WASTI LONI KALBHOR PUNE MAH 412201 MOB NO-9689271277</t>
  </si>
  <si>
    <t>MH451470</t>
  </si>
  <si>
    <t>VGC1503137000100</t>
  </si>
  <si>
    <t>Royal Sundaram General Insurance Company Limited</t>
  </si>
  <si>
    <t>Tata Motors Ltd.</t>
  </si>
  <si>
    <t>LPK 1618 Tipper</t>
  </si>
  <si>
    <t>2026-02-27T05:49:28.000Z</t>
  </si>
  <si>
    <t>1772171368089-MH451470 POLICY COPY .pdf</t>
  </si>
  <si>
    <t>MR SANGRAM ASHOK KADAM</t>
  </si>
  <si>
    <t>VIKAS TARUN MANDAL JANATA VASAHAT PARVATI PUNE CITY PUNE MAHARASHTRA PUNE PUNE MAHARASHTRA - 411009 ,</t>
  </si>
  <si>
    <t>9673883355</t>
  </si>
  <si>
    <t>MH12WM9662</t>
  </si>
  <si>
    <t>2301 2083 0262 0200 000</t>
  </si>
  <si>
    <t>2026-02-27T18:30:00.000Z</t>
  </si>
  <si>
    <t>2027-02-26T18:30:00.000Z</t>
  </si>
  <si>
    <t>HDFC ERGO General Insurance Company Limited</t>
  </si>
  <si>
    <t>HONDA</t>
  </si>
  <si>
    <t>SHINE-125 DISK OBD2</t>
  </si>
  <si>
    <t>TWO WHEELER</t>
  </si>
  <si>
    <t>2026-02-27T12:28:33.000Z</t>
  </si>
  <si>
    <t>1772195313239-MH12WM9662 POLICY COPY .pdf</t>
  </si>
  <si>
    <t>PUNAR SHAMRAV ORASE</t>
  </si>
  <si>
    <t>BLOCK NO-1001 DEEP BUNGLOW CHOWK, NR BASA WESHWAR MATH JUNI WADARWADI PUNE MAHARAS HTRA, PUNE-MAHARASHTRA, 411016</t>
  </si>
  <si>
    <t>881973903</t>
  </si>
  <si>
    <t>MH12SU5947</t>
  </si>
  <si>
    <t>6204356210 01 00</t>
  </si>
  <si>
    <t>2026-02-28T18:30:00.000Z</t>
  </si>
  <si>
    <t>2027-02-27T18:30:00.000Z</t>
  </si>
  <si>
    <t>Tata AIG General Insurance Company Limited</t>
  </si>
  <si>
    <t>HYUNDAI / GRAND</t>
  </si>
  <si>
    <t>I10 NIOS / ASTA 1.2 KAPPA VTVT CNG</t>
  </si>
  <si>
    <t>2026-02-27T12:39:35.000Z</t>
  </si>
  <si>
    <t>1772195975695-MH 12 SU 5947 policy copy.pdf</t>
  </si>
  <si>
    <t xml:space="preserve">SUYASH CORPORATE SERVICES </t>
  </si>
  <si>
    <t xml:space="preserve">ROW HOUSES NO E 1003 FIVE GARDEN HOUSING SOC  </t>
  </si>
  <si>
    <t>97655 99333</t>
  </si>
  <si>
    <t>SPARKPOLICY@GMAIL.COM</t>
  </si>
  <si>
    <t>SARAPHARAJ SHAIKH</t>
  </si>
  <si>
    <t>MH12VF0003</t>
  </si>
  <si>
    <t>3004130895869/00/000</t>
  </si>
  <si>
    <t xml:space="preserve">TATA MOTORS </t>
  </si>
  <si>
    <t>LPO 11.6/54</t>
  </si>
  <si>
    <t>PCV</t>
  </si>
  <si>
    <t>2026-02-28T12:33:43.000Z</t>
  </si>
  <si>
    <t>1772282023345-MH12VF0003 POLICY COPY .pdf</t>
  </si>
  <si>
    <t>PO %</t>
  </si>
  <si>
    <t>PO AMT</t>
  </si>
  <si>
    <t>TOTAL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</si>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</sst>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0" fontId="0" fillId="0" borderId="1" xfId="0" applyBorder="1"/>
    <xf numFmtId="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68309-0452-494D-8BAE-C40BA407AFF9}">
  <dimension ref="A1:AJ11"/>
  <sheetViews>
    <sheetView tabSelected="1" workbookViewId="0">
      <selection activeCell="N28" sqref="N28"/>
    </sheetView>
  </sheetViews>
  <sheetFormatPr defaultRowHeight="15" x14ac:dyDescent="0.25"/>
  <cols>
    <col min="11" max="11" width="21.7109375" customWidth="1"/>
    <col min="18" max="18" width="19.85546875" customWidth="1"/>
    <col min="19" max="19" width="22.85546875" customWidth="1"/>
  </cols>
  <sheetData>
    <row r="1" spans="1:3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125</v>
      </c>
      <c r="P1" t="s">
        <v>126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</row>
    <row r="2" spans="1:36" x14ac:dyDescent="0.25">
      <c r="A2">
        <v>10721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>
        <v>631</v>
      </c>
      <c r="M2">
        <v>8263</v>
      </c>
      <c r="N2">
        <v>9750</v>
      </c>
      <c r="O2">
        <v>40</v>
      </c>
      <c r="P2">
        <f>M2*O2%</f>
        <v>3305.2000000000003</v>
      </c>
      <c r="Q2" t="s">
        <v>44</v>
      </c>
      <c r="R2" t="s">
        <v>45</v>
      </c>
      <c r="S2" t="s">
        <v>46</v>
      </c>
      <c r="T2" t="s">
        <v>47</v>
      </c>
      <c r="U2" t="s">
        <v>48</v>
      </c>
      <c r="V2" t="s">
        <v>49</v>
      </c>
      <c r="W2" t="s">
        <v>49</v>
      </c>
      <c r="X2" t="s">
        <v>48</v>
      </c>
      <c r="Y2" t="s">
        <v>50</v>
      </c>
      <c r="AA2">
        <v>0</v>
      </c>
      <c r="AB2">
        <v>0</v>
      </c>
      <c r="AC2">
        <v>40</v>
      </c>
      <c r="AD2">
        <v>0</v>
      </c>
      <c r="AG2" t="s">
        <v>44</v>
      </c>
      <c r="AH2" t="s">
        <v>51</v>
      </c>
      <c r="AI2">
        <v>0</v>
      </c>
      <c r="AJ2">
        <v>3305.2</v>
      </c>
    </row>
    <row r="3" spans="1:36" x14ac:dyDescent="0.25">
      <c r="A3">
        <v>10726</v>
      </c>
      <c r="B3" t="s">
        <v>52</v>
      </c>
      <c r="C3" t="s">
        <v>53</v>
      </c>
      <c r="D3" t="s">
        <v>54</v>
      </c>
      <c r="E3" t="s">
        <v>37</v>
      </c>
      <c r="F3" t="s">
        <v>38</v>
      </c>
      <c r="G3" t="s">
        <v>55</v>
      </c>
      <c r="H3" t="s">
        <v>56</v>
      </c>
      <c r="I3" t="s">
        <v>57</v>
      </c>
      <c r="J3" t="s">
        <v>58</v>
      </c>
      <c r="K3" t="s">
        <v>59</v>
      </c>
      <c r="L3">
        <v>0</v>
      </c>
      <c r="M3">
        <v>16424</v>
      </c>
      <c r="N3">
        <v>17294</v>
      </c>
      <c r="O3">
        <v>46</v>
      </c>
      <c r="P3">
        <f>M3*O3%</f>
        <v>7555.04</v>
      </c>
      <c r="Q3" t="s">
        <v>44</v>
      </c>
      <c r="R3" t="s">
        <v>60</v>
      </c>
      <c r="S3" t="s">
        <v>61</v>
      </c>
      <c r="T3" t="s">
        <v>62</v>
      </c>
      <c r="U3" t="s">
        <v>48</v>
      </c>
      <c r="V3" t="s">
        <v>63</v>
      </c>
      <c r="W3" t="s">
        <v>63</v>
      </c>
      <c r="X3" t="s">
        <v>64</v>
      </c>
      <c r="Y3" t="s">
        <v>65</v>
      </c>
      <c r="AA3">
        <v>0</v>
      </c>
      <c r="AB3">
        <v>0</v>
      </c>
      <c r="AC3">
        <v>46</v>
      </c>
      <c r="AD3">
        <v>0</v>
      </c>
      <c r="AG3" t="s">
        <v>44</v>
      </c>
      <c r="AH3" t="s">
        <v>51</v>
      </c>
      <c r="AI3">
        <v>0</v>
      </c>
      <c r="AJ3">
        <v>7555.04</v>
      </c>
    </row>
    <row r="4" spans="1:36" x14ac:dyDescent="0.25">
      <c r="A4">
        <v>10756</v>
      </c>
      <c r="B4" t="s">
        <v>66</v>
      </c>
      <c r="C4" t="s">
        <v>67</v>
      </c>
      <c r="D4" t="s">
        <v>68</v>
      </c>
      <c r="E4" t="s">
        <v>37</v>
      </c>
      <c r="F4" t="s">
        <v>69</v>
      </c>
      <c r="G4" t="s">
        <v>70</v>
      </c>
      <c r="H4" t="s">
        <v>71</v>
      </c>
      <c r="I4" t="s">
        <v>41</v>
      </c>
      <c r="J4" t="s">
        <v>42</v>
      </c>
      <c r="K4" t="s">
        <v>72</v>
      </c>
      <c r="L4">
        <v>2112</v>
      </c>
      <c r="M4">
        <v>4731</v>
      </c>
      <c r="N4">
        <v>5583</v>
      </c>
      <c r="O4" s="1">
        <v>0.2</v>
      </c>
      <c r="P4">
        <f>L4*O4</f>
        <v>422.40000000000003</v>
      </c>
      <c r="Q4" t="s">
        <v>44</v>
      </c>
      <c r="R4" t="s">
        <v>73</v>
      </c>
      <c r="S4" t="s">
        <v>74</v>
      </c>
      <c r="T4" t="s">
        <v>75</v>
      </c>
      <c r="U4" t="s">
        <v>48</v>
      </c>
      <c r="V4" t="s">
        <v>76</v>
      </c>
      <c r="W4" t="s">
        <v>76</v>
      </c>
      <c r="X4" t="s">
        <v>77</v>
      </c>
      <c r="Y4" t="s">
        <v>78</v>
      </c>
      <c r="AA4">
        <v>0</v>
      </c>
      <c r="AB4">
        <v>0</v>
      </c>
      <c r="AC4">
        <v>0</v>
      </c>
      <c r="AD4">
        <v>0</v>
      </c>
      <c r="AG4" t="s">
        <v>44</v>
      </c>
      <c r="AH4" t="s">
        <v>51</v>
      </c>
      <c r="AI4">
        <v>0</v>
      </c>
      <c r="AJ4">
        <v>0</v>
      </c>
    </row>
    <row r="5" spans="1:36" x14ac:dyDescent="0.25">
      <c r="A5">
        <v>10759</v>
      </c>
      <c r="B5" t="s">
        <v>79</v>
      </c>
      <c r="C5" t="s">
        <v>80</v>
      </c>
      <c r="D5" t="s">
        <v>54</v>
      </c>
      <c r="E5" t="s">
        <v>37</v>
      </c>
      <c r="F5" t="s">
        <v>38</v>
      </c>
      <c r="G5" t="s">
        <v>81</v>
      </c>
      <c r="H5" t="s">
        <v>82</v>
      </c>
      <c r="I5" t="s">
        <v>41</v>
      </c>
      <c r="J5" t="s">
        <v>42</v>
      </c>
      <c r="K5" t="s">
        <v>83</v>
      </c>
      <c r="L5">
        <v>2557</v>
      </c>
      <c r="M5">
        <v>38285</v>
      </c>
      <c r="N5">
        <v>40585</v>
      </c>
      <c r="O5" s="1">
        <v>0.3</v>
      </c>
      <c r="P5">
        <f>M5*O5%</f>
        <v>114.855</v>
      </c>
      <c r="Q5" t="s">
        <v>44</v>
      </c>
      <c r="R5" t="s">
        <v>84</v>
      </c>
      <c r="S5" t="s">
        <v>85</v>
      </c>
      <c r="T5" t="s">
        <v>62</v>
      </c>
      <c r="U5" t="s">
        <v>48</v>
      </c>
      <c r="V5" t="s">
        <v>86</v>
      </c>
      <c r="W5" t="s">
        <v>86</v>
      </c>
      <c r="X5" t="s">
        <v>48</v>
      </c>
      <c r="Y5" t="s">
        <v>87</v>
      </c>
      <c r="AA5">
        <v>0</v>
      </c>
      <c r="AB5">
        <v>0</v>
      </c>
      <c r="AC5">
        <v>0</v>
      </c>
      <c r="AD5">
        <v>0</v>
      </c>
      <c r="AG5" t="s">
        <v>44</v>
      </c>
      <c r="AH5" t="s">
        <v>51</v>
      </c>
      <c r="AI5">
        <v>0</v>
      </c>
      <c r="AJ5">
        <v>0</v>
      </c>
    </row>
    <row r="6" spans="1:36" x14ac:dyDescent="0.25">
      <c r="A6">
        <v>10783</v>
      </c>
      <c r="B6" t="s">
        <v>88</v>
      </c>
      <c r="C6" t="s">
        <v>89</v>
      </c>
      <c r="D6" t="s">
        <v>90</v>
      </c>
      <c r="E6" t="s">
        <v>37</v>
      </c>
      <c r="F6" t="s">
        <v>48</v>
      </c>
      <c r="G6" t="s">
        <v>91</v>
      </c>
      <c r="H6" t="s">
        <v>92</v>
      </c>
      <c r="I6" t="s">
        <v>93</v>
      </c>
      <c r="J6" t="s">
        <v>94</v>
      </c>
      <c r="K6" t="s">
        <v>95</v>
      </c>
      <c r="L6">
        <v>939</v>
      </c>
      <c r="M6">
        <v>2028</v>
      </c>
      <c r="N6">
        <v>2393</v>
      </c>
      <c r="O6" s="1">
        <v>0.15</v>
      </c>
      <c r="P6">
        <f>L6*O6</f>
        <v>140.85</v>
      </c>
      <c r="Q6" t="s">
        <v>44</v>
      </c>
      <c r="R6" t="s">
        <v>96</v>
      </c>
      <c r="S6" t="s">
        <v>97</v>
      </c>
      <c r="T6" t="s">
        <v>98</v>
      </c>
      <c r="U6" t="s">
        <v>48</v>
      </c>
      <c r="V6" t="s">
        <v>99</v>
      </c>
      <c r="W6" t="s">
        <v>99</v>
      </c>
      <c r="X6" t="s">
        <v>48</v>
      </c>
      <c r="Y6" t="s">
        <v>100</v>
      </c>
      <c r="AA6">
        <v>0</v>
      </c>
      <c r="AB6">
        <v>0</v>
      </c>
      <c r="AC6">
        <v>0</v>
      </c>
      <c r="AD6">
        <v>0</v>
      </c>
      <c r="AG6" t="s">
        <v>44</v>
      </c>
      <c r="AH6" t="s">
        <v>51</v>
      </c>
      <c r="AI6">
        <v>0</v>
      </c>
      <c r="AJ6">
        <v>0</v>
      </c>
    </row>
    <row r="7" spans="1:36" x14ac:dyDescent="0.25">
      <c r="A7">
        <v>10785</v>
      </c>
      <c r="B7" t="s">
        <v>101</v>
      </c>
      <c r="C7" t="s">
        <v>102</v>
      </c>
      <c r="D7" t="s">
        <v>103</v>
      </c>
      <c r="E7" t="s">
        <v>37</v>
      </c>
      <c r="F7" t="s">
        <v>38</v>
      </c>
      <c r="G7" t="s">
        <v>104</v>
      </c>
      <c r="H7" t="s">
        <v>105</v>
      </c>
      <c r="I7" t="s">
        <v>106</v>
      </c>
      <c r="J7" t="s">
        <v>107</v>
      </c>
      <c r="K7" t="s">
        <v>108</v>
      </c>
      <c r="L7">
        <v>4689</v>
      </c>
      <c r="M7">
        <v>8841</v>
      </c>
      <c r="N7">
        <v>10570</v>
      </c>
      <c r="O7">
        <v>51</v>
      </c>
      <c r="P7">
        <f t="shared" ref="P7:P8" si="0">M7*O7%</f>
        <v>4508.91</v>
      </c>
      <c r="Q7" t="s">
        <v>44</v>
      </c>
      <c r="R7" t="s">
        <v>109</v>
      </c>
      <c r="S7" t="s">
        <v>110</v>
      </c>
      <c r="T7" t="s">
        <v>75</v>
      </c>
      <c r="U7" t="s">
        <v>48</v>
      </c>
      <c r="V7" t="s">
        <v>111</v>
      </c>
      <c r="W7" t="s">
        <v>111</v>
      </c>
      <c r="X7" t="s">
        <v>48</v>
      </c>
      <c r="Y7" t="s">
        <v>112</v>
      </c>
      <c r="AA7">
        <v>0</v>
      </c>
      <c r="AB7">
        <v>0</v>
      </c>
      <c r="AC7">
        <v>51</v>
      </c>
      <c r="AD7">
        <v>0</v>
      </c>
      <c r="AG7" t="s">
        <v>44</v>
      </c>
      <c r="AH7" t="s">
        <v>51</v>
      </c>
      <c r="AI7">
        <v>0</v>
      </c>
      <c r="AJ7">
        <v>4508.91</v>
      </c>
    </row>
    <row r="8" spans="1:36" x14ac:dyDescent="0.25">
      <c r="A8">
        <v>10818</v>
      </c>
      <c r="B8" t="s">
        <v>113</v>
      </c>
      <c r="C8" t="s">
        <v>114</v>
      </c>
      <c r="D8" t="s">
        <v>115</v>
      </c>
      <c r="E8" t="s">
        <v>116</v>
      </c>
      <c r="F8" t="s">
        <v>117</v>
      </c>
      <c r="G8" t="s">
        <v>118</v>
      </c>
      <c r="H8" t="s">
        <v>119</v>
      </c>
      <c r="I8" t="s">
        <v>93</v>
      </c>
      <c r="J8" t="s">
        <v>94</v>
      </c>
      <c r="K8" t="s">
        <v>72</v>
      </c>
      <c r="L8">
        <v>4239</v>
      </c>
      <c r="M8">
        <v>61605</v>
      </c>
      <c r="N8">
        <v>72694</v>
      </c>
      <c r="O8">
        <v>55</v>
      </c>
      <c r="P8">
        <f t="shared" si="0"/>
        <v>33882.75</v>
      </c>
      <c r="Q8" t="s">
        <v>44</v>
      </c>
      <c r="R8" t="s">
        <v>120</v>
      </c>
      <c r="S8" t="s">
        <v>121</v>
      </c>
      <c r="T8" t="s">
        <v>122</v>
      </c>
      <c r="U8" t="s">
        <v>48</v>
      </c>
      <c r="V8" t="s">
        <v>123</v>
      </c>
      <c r="W8" t="s">
        <v>123</v>
      </c>
      <c r="X8" t="s">
        <v>48</v>
      </c>
      <c r="Y8" t="s">
        <v>124</v>
      </c>
      <c r="AA8">
        <v>0</v>
      </c>
      <c r="AB8">
        <v>0</v>
      </c>
      <c r="AC8">
        <v>55</v>
      </c>
      <c r="AD8">
        <v>0</v>
      </c>
      <c r="AG8" t="s">
        <v>44</v>
      </c>
      <c r="AH8" t="s">
        <v>51</v>
      </c>
      <c r="AI8">
        <v>0</v>
      </c>
      <c r="AJ8">
        <v>33882.75</v>
      </c>
    </row>
    <row r="9" spans="1:36" x14ac:dyDescent="0.25">
      <c r="O9" s="2" t="s">
        <v>127</v>
      </c>
      <c r="P9" s="2">
        <f>SUM(P2:P8)</f>
        <v>49930.004999999997</v>
      </c>
      <c r="Q9" s="1">
        <v>0.02</v>
      </c>
      <c r="R9">
        <f>P9*Q9</f>
        <v>998.6001</v>
      </c>
    </row>
    <row r="10" spans="1:36" x14ac:dyDescent="0.25">
      <c r="O10" s="2" t="s">
        <v>128</v>
      </c>
      <c r="P10" s="3">
        <v>0.18</v>
      </c>
      <c r="R10">
        <f>P9-R9</f>
        <v>48931.404899999994</v>
      </c>
    </row>
    <row r="11" spans="1:36" x14ac:dyDescent="0.25">
      <c r="O11" s="2"/>
      <c r="P11" s="2">
        <f>P9*P10</f>
        <v>8987.4008999999987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2026-03-02T06:59:48Z</dcterms:created>
  <dcterms:modified xsi:type="dcterms:W3CDTF">2026-03-02T08:22:18Z</dcterms:modified>
</cp:coreProperties>
</file>