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15A161C2-9E8F-4BE0-B646-1800C2EE0255}" xr6:coauthVersionLast="47" xr6:coauthVersionMax="47" xr10:uidLastSave="{00000000-0000-0000-0000-000000000000}"/>
  <bookViews>
    <workbookView xWindow="-120" yWindow="-120" windowWidth="29040" windowHeight="15720" xr2:uid="{F8287F85-4EF0-4BD4-8CCC-5379587158A6}"/>
  </bookViews>
  <sheets>
    <sheet name="Sheet1" sheetId="1" r:id="rId1"/>
  </sheets>
  <definedNames>
    <definedName name="_xlnm._FilterDatabase" localSheetId="0" hidden="1">Sheet1!$A$1:$AJ$13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4" i="1" l="1"/>
  <c r="P17" i="1"/>
  <c r="P15" i="1"/>
  <c r="P5" i="1"/>
  <c r="P4" i="1"/>
  <c r="P3" i="1"/>
  <c r="P11" i="1"/>
  <c r="P12" i="1"/>
  <c r="P13" i="1"/>
  <c r="P10" i="1"/>
  <c r="P9" i="1"/>
  <c r="P8" i="1"/>
  <c r="P7" i="1"/>
  <c r="P6" i="1"/>
  <c r="P2" i="1"/>
</calcChain>
</file>

<file path=xl/sharedStrings.xml><?xml version="1.0" encoding="utf-8"?>
<sst xmlns="http://schemas.openxmlformats.org/spreadsheetml/2006/main" count="297" uniqueCount="174">
  <si>
    <t>id</t>
  </si>
  <si>
    <t>name</t>
  </si>
  <si>
    <t>address</t>
  </si>
  <si>
    <t>phone</t>
  </si>
  <si>
    <t>email</t>
  </si>
  <si>
    <t>relationshipManager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</si>
  <si>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</si>
  <si>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</si>
  <si>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</si>
  <si>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</si>
  <si>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</si>
  <si>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</si>
  <si>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</si>
  <si>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</si>
  <si>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subAgent</t>
  </si>
  <si>
    <t>make</t>
  </si>
  <si>
    <t>model</t>
  </si>
  <si>
    <t>segment</t>
  </si>
  <si>
    <t>status</t>
  </si>
  <si>
    <t>createdAt</t>
  </si>
  <si>
    <t>updatedAt</t>
  </si>
  <si>
    <t>comments</t>
  </si>
  <si>
    <t>document</t>
  </si>
  <si>
    <t>reminder</t>
  </si>
  <si>
    <t>netCommissionPercent</t>
  </si>
  <si>
    <t>odCommissionPercent</t>
  </si>
  <si>
    <t>outNetCommissionPercent</t>
  </si>
  <si>
    <t>outOdCommissionPercent</t>
  </si>
  <si>
    <t>commission</t>
  </si>
  <si>
    <t>user</t>
  </si>
  <si>
    <t>POSP_Name</t>
  </si>
  <si>
    <t>POSP_ID</t>
  </si>
  <si>
    <t>inCommission</t>
  </si>
  <si>
    <t>outCommission</t>
  </si>
  <si>
    <t>Mr Ujwala Satish Gunjal</t>
  </si>
  <si>
    <t>Kondhawa Saswad Road Yewalewadi Pune Pune City,Pune, Maharashtra, India, 411048</t>
  </si>
  <si>
    <t>9767144644</t>
  </si>
  <si>
    <t xml:space="preserve">SPARKPOLICY@GMAIL.COM </t>
  </si>
  <si>
    <t>AMJAD SHAIKH</t>
  </si>
  <si>
    <t>MH12UM2379</t>
  </si>
  <si>
    <t>6303861577 00 00</t>
  </si>
  <si>
    <t>2026-02-25T18:30:00.000Z</t>
  </si>
  <si>
    <t>2027-02-24T18:30:00.000Z</t>
  </si>
  <si>
    <t>Tata AIG General Insurance Company Limited</t>
  </si>
  <si>
    <t>ILIYAS UMAR SHAIKH</t>
  </si>
  <si>
    <t>TATA MOTORS/WINGER</t>
  </si>
  <si>
    <t>DIESEL BUS/Closed/BUS</t>
  </si>
  <si>
    <t>PCV</t>
  </si>
  <si>
    <t/>
  </si>
  <si>
    <t>2026-02-25T06:25:10.000Z</t>
  </si>
  <si>
    <t>1772000710864-MH12UM2379 POLICY COPY .pdf</t>
  </si>
  <si>
    <t>SPA</t>
  </si>
  <si>
    <t>FORCE MOTORS LTD</t>
  </si>
  <si>
    <t>GCV</t>
  </si>
  <si>
    <t>GURU ENTERPRISES</t>
  </si>
  <si>
    <t>SECOND FLOOR OFFICE NO 1,SR NO 177/1, , ,, PUNE - 412308 MOB NO-9307772126. PUNE MAHARASHTRA 412308</t>
  </si>
  <si>
    <t>9307772126</t>
  </si>
  <si>
    <t>2026-02-27T18:30:00.000Z</t>
  </si>
  <si>
    <t>2027-02-26T18:30:00.000Z</t>
  </si>
  <si>
    <t>ICICI LOMBARD General Insurance Company Limited</t>
  </si>
  <si>
    <t>TRAVELLER T1</t>
  </si>
  <si>
    <t>MH12WJ9720</t>
  </si>
  <si>
    <t>3004/430330192/00/000</t>
  </si>
  <si>
    <t>TATA MOTOR</t>
  </si>
  <si>
    <t>LP 710/45 STARBUS</t>
  </si>
  <si>
    <t>2026-02-25T08:27:31.000Z</t>
  </si>
  <si>
    <t>1772008051811-MH12WJ9720 POLICY COPY .pdf</t>
  </si>
  <si>
    <t>MH12TV4149</t>
  </si>
  <si>
    <t>3004/430330188/00/000</t>
  </si>
  <si>
    <t>2026-02-28T18:30:00.000Z</t>
  </si>
  <si>
    <t>2027-02-27T18:30:00.000Z</t>
  </si>
  <si>
    <t>PCV TP</t>
  </si>
  <si>
    <t>2026-02-25T08:37:21.000Z</t>
  </si>
  <si>
    <t>1772008641597-MH12TV4149 POLICY COPY .pdf</t>
  </si>
  <si>
    <t>MH12WJ9774</t>
  </si>
  <si>
    <t>3004/430330189/00/000</t>
  </si>
  <si>
    <t>TATA MOTORS</t>
  </si>
  <si>
    <t>2026-02-25T08:40:56.000Z</t>
  </si>
  <si>
    <t>1772008856960-MH12WJ9774 POLICY COPY .pdf</t>
  </si>
  <si>
    <t>SANDEEP BHASKAR BADHE</t>
  </si>
  <si>
    <t>SRNO 103 GANDHI NAGAR,, MOB NO 8805067024., MOB NO 8805067024., PUNE, MAHARASHTRA 411006</t>
  </si>
  <si>
    <t>8805067024</t>
  </si>
  <si>
    <t>SPARKPOLICY@GMAIL.COM</t>
  </si>
  <si>
    <t>MH12WJ3841</t>
  </si>
  <si>
    <t>3004/430599110/00/000</t>
  </si>
  <si>
    <t>2026-03-04T18:30:00.000Z</t>
  </si>
  <si>
    <t>2027-03-03T18:30:00.000Z</t>
  </si>
  <si>
    <t>2026-02-27T09:02:11.000Z</t>
  </si>
  <si>
    <t>1772182931585-MH12WJ3841 policy copy.pdf</t>
  </si>
  <si>
    <t>MR CHETAN D SHELAR</t>
  </si>
  <si>
    <t>SOMATA, NANIVALI, MANOR, PALGHAR PALGHAR 401403 MAHARASHTRA</t>
  </si>
  <si>
    <t>MC1E4ELA6TP018232</t>
  </si>
  <si>
    <t>1620003125P117554909</t>
  </si>
  <si>
    <t>2026-02-09T18:30:00.000Z</t>
  </si>
  <si>
    <t>2027-02-08T18:30:00.000Z</t>
  </si>
  <si>
    <t>United India Insurance Company Limited</t>
  </si>
  <si>
    <t>FORCE MOTORS LTD.</t>
  </si>
  <si>
    <t>T1MB4020FM2.6CRBSVI.2 PS20D HB ABS UPG null</t>
  </si>
  <si>
    <t>2026-02-27T11:08:24.000Z</t>
  </si>
  <si>
    <t>1772190504509-MC1E4ELA6TP018232 POLICY COPY .pdf</t>
  </si>
  <si>
    <t>MS JINENDRA TOURS AND TRAVELS</t>
  </si>
  <si>
    <t>HARSA TULLAH ENCLAVE DIGILIPUKHARI PAN BAZAR KAMRUP METRO GUWAHATI KAMRUP 781034 ASSAM</t>
  </si>
  <si>
    <t>MC1M4AAA3TP008541</t>
  </si>
  <si>
    <t>1620003125P117934991</t>
  </si>
  <si>
    <t>2026-02-16T18:30:00.000Z</t>
  </si>
  <si>
    <t>2027-02-15T18:30:00.000Z</t>
  </si>
  <si>
    <t>URBANIA 4400WB FM2.6 CR BSVI.2 AC PS ESP 16D RFS BUS</t>
  </si>
  <si>
    <t>2026-02-27T11:23:18.000Z</t>
  </si>
  <si>
    <t>1772191398975-MC1E1CAA6TP008820 POLICY COPY .pdf</t>
  </si>
  <si>
    <t>MS IMPACT GURU FOUNDATION</t>
  </si>
  <si>
    <t>VAMAN TECHNO CENTER GROUND FLOOR A WING MAKWANA ROAD 7410021674 MOB NO 400059 MUMBAI MAHARASHTRA</t>
  </si>
  <si>
    <t>MC1E1CJA4TP008590</t>
  </si>
  <si>
    <t>1620003125P117107203</t>
  </si>
  <si>
    <t>2026-02-02T18:30:00.000Z</t>
  </si>
  <si>
    <t>2027-02-01T18:30:00.000Z</t>
  </si>
  <si>
    <t>FORCE MOTORS LTD &amp; AMBULANCE</t>
  </si>
  <si>
    <t>T1 AMB ( SHELL ) 3350 FM2.6CR BSVI 9+D+P PS ABS</t>
  </si>
  <si>
    <t>MISD</t>
  </si>
  <si>
    <t>2026-02-27T11:30:53.000Z</t>
  </si>
  <si>
    <t>1772191853754-MC1E1CJA4TP008590 POLICY COPY .pdf</t>
  </si>
  <si>
    <t>JITESH NANDKISHOR PARAB</t>
  </si>
  <si>
    <t>A/P KUDAL RAILWAY STATION RD NR GAWALDEV MANDIR, , VETAL BAMBARDE,SARAMBAL TEMBWADI SINDHUDURG, SINDHUDURG - 416520</t>
  </si>
  <si>
    <t>9309721804</t>
  </si>
  <si>
    <t>MH07AJ5185</t>
  </si>
  <si>
    <t>'OG-26-2047-1812-00002888</t>
  </si>
  <si>
    <t>2026-02-26T18:30:00.000Z</t>
  </si>
  <si>
    <t>2027-02-25T18:30:00.000Z</t>
  </si>
  <si>
    <t>Bajaj General Insurance Limited</t>
  </si>
  <si>
    <t>FORCE</t>
  </si>
  <si>
    <t>TRAVLLER 20STR</t>
  </si>
  <si>
    <t>2026-02-27T14:03:20.000Z</t>
  </si>
  <si>
    <t>STAFF BUS</t>
  </si>
  <si>
    <t>1772201000326-Policy (1) (3).pdf</t>
  </si>
  <si>
    <t>MR SAHIL SATYAVAN PADWAL</t>
  </si>
  <si>
    <t>S/O: SATYAVAN PADWAL ANANDWADI MAHALUNGE PADAWAL PUNE MAHARASHTRA PUNE MAHARASHTRA</t>
  </si>
  <si>
    <t>SARAPHARAJ SHAIKH</t>
  </si>
  <si>
    <t>MH4KQ5350</t>
  </si>
  <si>
    <t>2315 2080 2894 3500 002</t>
  </si>
  <si>
    <t>HDFC ERGO General Insurance Company Limited</t>
  </si>
  <si>
    <t>MAHINDRA</t>
  </si>
  <si>
    <t>BOLERO - PICK UP FB 1.3T MS GVW 2995</t>
  </si>
  <si>
    <t>2026-02-28T05:37:44.000Z</t>
  </si>
  <si>
    <t>1772257064689-2315208028943500002.pdf</t>
  </si>
  <si>
    <t>Barku Jagannath Shelake</t>
  </si>
  <si>
    <t>At - Waghale, Post - Ranjangaon Ganpati, , Tal - Shiru r, Pune 9765829995 Mob No.., SHIRURMAHARASHTRA, 412209</t>
  </si>
  <si>
    <t>9765829995</t>
  </si>
  <si>
    <t>MH12VG3647</t>
  </si>
  <si>
    <t>6205965369</t>
  </si>
  <si>
    <t>maruti</t>
  </si>
  <si>
    <t>ertiga</t>
  </si>
  <si>
    <t>PRIVATE CAR</t>
  </si>
  <si>
    <t>2026-02-28T10:34:17.000Z</t>
  </si>
  <si>
    <t>ref amjad</t>
  </si>
  <si>
    <t>1772274857855-6205965369-00 (1).pdf</t>
  </si>
  <si>
    <t>APPASAHEB BABSAHEB JARE</t>
  </si>
  <si>
    <t>DWARKA HOUSING SOCIETY HOUSE NO 1020 NR GARJA MATA MANDIR, RUPEENAGAR PUNE MAH MOB NO-9823903485., PUNE, MAHARASHTRA 411001</t>
  </si>
  <si>
    <t>9823903485</t>
  </si>
  <si>
    <t>MH14HU3221</t>
  </si>
  <si>
    <t>3004/430981668/00/000</t>
  </si>
  <si>
    <t>2026-03-02T18:30:00.000Z</t>
  </si>
  <si>
    <t>2027-03-01T18:30:00.000Z</t>
  </si>
  <si>
    <t>STARBUS ULTRA</t>
  </si>
  <si>
    <t>2026-02-28T11:18:55.000Z</t>
  </si>
  <si>
    <t>1772277535512-MH14HU3221 POLICY COPY .pdf</t>
  </si>
  <si>
    <t>PO %</t>
  </si>
  <si>
    <t>PO AMT</t>
  </si>
  <si>
    <t>TOTAL</t>
  </si>
  <si>
    <t>GST</t>
  </si>
  <si>
    <t>POCMVGC0100750477</t>
  </si>
  <si>
    <t>MH12SF7707</t>
  </si>
  <si>
    <t>Mr.RAJENDRA AJINATH PARAKHE</t>
  </si>
  <si>
    <t>Tata Motors</t>
  </si>
  <si>
    <t>,LPK 1618</t>
  </si>
  <si>
    <t xml:space="preserve">SBI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</si>
</sst>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0" fontId="0" fillId="0" borderId="1" xfId="0" applyBorder="1"/>
    <xf numFmtId="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FFEA4-4ADA-489F-A691-F996363A578B}">
  <dimension ref="A1:AJ17"/>
  <sheetViews>
    <sheetView tabSelected="1" zoomScale="115" zoomScaleNormal="115" workbookViewId="0">
      <selection activeCell="O25" sqref="O25"/>
    </sheetView>
  </sheetViews>
  <sheetFormatPr defaultRowHeight="15" x14ac:dyDescent="0.25"/>
  <cols>
    <col min="19" max="19" width="18.42578125" customWidth="1"/>
    <col min="20" max="20" width="19.5703125" customWidth="1"/>
  </cols>
  <sheetData>
    <row r="1" spans="1:3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164</v>
      </c>
      <c r="P1" t="s">
        <v>165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32</v>
      </c>
      <c r="AJ1" t="s">
        <v>33</v>
      </c>
    </row>
    <row r="2" spans="1:36" x14ac:dyDescent="0.25">
      <c r="A2">
        <v>10725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  <c r="J2" t="s">
        <v>42</v>
      </c>
      <c r="K2" t="s">
        <v>43</v>
      </c>
      <c r="L2">
        <v>1259</v>
      </c>
      <c r="M2">
        <v>26788</v>
      </c>
      <c r="N2">
        <v>31610</v>
      </c>
      <c r="O2">
        <v>60</v>
      </c>
      <c r="P2">
        <f>M2*O2%</f>
        <v>16072.8</v>
      </c>
      <c r="Q2" t="s">
        <v>44</v>
      </c>
      <c r="R2" t="s">
        <v>45</v>
      </c>
      <c r="S2" t="s">
        <v>46</v>
      </c>
      <c r="T2" t="s">
        <v>47</v>
      </c>
      <c r="U2" t="s">
        <v>48</v>
      </c>
      <c r="V2" t="s">
        <v>49</v>
      </c>
      <c r="W2" t="s">
        <v>49</v>
      </c>
      <c r="X2" t="s">
        <v>48</v>
      </c>
      <c r="Y2" t="s">
        <v>50</v>
      </c>
      <c r="AA2">
        <v>0</v>
      </c>
      <c r="AB2">
        <v>0</v>
      </c>
      <c r="AC2">
        <v>60</v>
      </c>
      <c r="AD2">
        <v>0</v>
      </c>
      <c r="AG2" t="s">
        <v>44</v>
      </c>
      <c r="AH2" t="s">
        <v>51</v>
      </c>
      <c r="AI2">
        <v>0</v>
      </c>
      <c r="AJ2">
        <v>16072.8</v>
      </c>
    </row>
    <row r="3" spans="1:36" x14ac:dyDescent="0.25">
      <c r="A3">
        <v>10740</v>
      </c>
      <c r="B3" t="s">
        <v>54</v>
      </c>
      <c r="C3" t="s">
        <v>55</v>
      </c>
      <c r="D3" t="s">
        <v>56</v>
      </c>
      <c r="E3" t="s">
        <v>37</v>
      </c>
      <c r="F3" t="s">
        <v>38</v>
      </c>
      <c r="G3" t="s">
        <v>61</v>
      </c>
      <c r="H3" t="s">
        <v>62</v>
      </c>
      <c r="I3" t="s">
        <v>41</v>
      </c>
      <c r="J3" t="s">
        <v>42</v>
      </c>
      <c r="K3" t="s">
        <v>59</v>
      </c>
      <c r="L3">
        <v>13398</v>
      </c>
      <c r="M3">
        <v>55855</v>
      </c>
      <c r="N3">
        <v>65909</v>
      </c>
      <c r="O3">
        <v>55</v>
      </c>
      <c r="P3">
        <f t="shared" ref="P3:P5" si="0">M3*O3%</f>
        <v>30720.250000000004</v>
      </c>
      <c r="Q3" t="s">
        <v>44</v>
      </c>
      <c r="R3" t="s">
        <v>63</v>
      </c>
      <c r="S3" t="s">
        <v>64</v>
      </c>
      <c r="T3" t="s">
        <v>47</v>
      </c>
      <c r="U3" t="s">
        <v>48</v>
      </c>
      <c r="V3" t="s">
        <v>65</v>
      </c>
      <c r="W3" t="s">
        <v>65</v>
      </c>
      <c r="X3" t="s">
        <v>48</v>
      </c>
      <c r="Y3" t="s">
        <v>66</v>
      </c>
      <c r="AA3">
        <v>0</v>
      </c>
      <c r="AB3">
        <v>0</v>
      </c>
      <c r="AC3">
        <v>0</v>
      </c>
      <c r="AD3">
        <v>0</v>
      </c>
      <c r="AG3" t="s">
        <v>44</v>
      </c>
      <c r="AH3" t="s">
        <v>51</v>
      </c>
      <c r="AI3">
        <v>0</v>
      </c>
      <c r="AJ3">
        <v>0</v>
      </c>
    </row>
    <row r="4" spans="1:36" x14ac:dyDescent="0.25">
      <c r="A4">
        <v>10742</v>
      </c>
      <c r="B4" t="s">
        <v>54</v>
      </c>
      <c r="C4" t="s">
        <v>55</v>
      </c>
      <c r="D4" t="s">
        <v>56</v>
      </c>
      <c r="E4" t="s">
        <v>37</v>
      </c>
      <c r="F4" t="s">
        <v>38</v>
      </c>
      <c r="G4" t="s">
        <v>67</v>
      </c>
      <c r="H4" t="s">
        <v>68</v>
      </c>
      <c r="I4" t="s">
        <v>69</v>
      </c>
      <c r="J4" t="s">
        <v>70</v>
      </c>
      <c r="K4" t="s">
        <v>59</v>
      </c>
      <c r="L4">
        <v>1258</v>
      </c>
      <c r="M4">
        <v>30560</v>
      </c>
      <c r="N4">
        <v>36061</v>
      </c>
      <c r="O4">
        <v>55</v>
      </c>
      <c r="P4">
        <f t="shared" si="0"/>
        <v>16808</v>
      </c>
      <c r="Q4" t="s">
        <v>44</v>
      </c>
      <c r="R4" t="s">
        <v>52</v>
      </c>
      <c r="S4" t="s">
        <v>60</v>
      </c>
      <c r="T4" t="s">
        <v>71</v>
      </c>
      <c r="U4" t="s">
        <v>48</v>
      </c>
      <c r="V4" t="s">
        <v>72</v>
      </c>
      <c r="W4" t="s">
        <v>72</v>
      </c>
      <c r="X4" t="s">
        <v>48</v>
      </c>
      <c r="Y4" t="s">
        <v>73</v>
      </c>
      <c r="AA4">
        <v>0</v>
      </c>
      <c r="AB4">
        <v>0</v>
      </c>
      <c r="AC4">
        <v>0</v>
      </c>
      <c r="AD4">
        <v>0</v>
      </c>
      <c r="AG4" t="s">
        <v>44</v>
      </c>
      <c r="AH4" t="s">
        <v>51</v>
      </c>
      <c r="AI4">
        <v>0</v>
      </c>
      <c r="AJ4">
        <v>0</v>
      </c>
    </row>
    <row r="5" spans="1:36" x14ac:dyDescent="0.25">
      <c r="A5">
        <v>10743</v>
      </c>
      <c r="B5" t="s">
        <v>54</v>
      </c>
      <c r="C5" t="s">
        <v>55</v>
      </c>
      <c r="D5" t="s">
        <v>56</v>
      </c>
      <c r="E5" t="s">
        <v>37</v>
      </c>
      <c r="F5" t="s">
        <v>38</v>
      </c>
      <c r="G5" t="s">
        <v>74</v>
      </c>
      <c r="H5" t="s">
        <v>75</v>
      </c>
      <c r="I5" t="s">
        <v>41</v>
      </c>
      <c r="J5" t="s">
        <v>42</v>
      </c>
      <c r="K5" t="s">
        <v>59</v>
      </c>
      <c r="L5">
        <v>11416</v>
      </c>
      <c r="M5">
        <v>53873</v>
      </c>
      <c r="N5">
        <v>63570</v>
      </c>
      <c r="O5">
        <v>55</v>
      </c>
      <c r="P5">
        <f t="shared" si="0"/>
        <v>29630.15</v>
      </c>
      <c r="Q5" t="s">
        <v>44</v>
      </c>
      <c r="R5" t="s">
        <v>76</v>
      </c>
      <c r="S5" t="s">
        <v>64</v>
      </c>
      <c r="T5" t="s">
        <v>47</v>
      </c>
      <c r="U5" t="s">
        <v>48</v>
      </c>
      <c r="V5" t="s">
        <v>77</v>
      </c>
      <c r="W5" t="s">
        <v>77</v>
      </c>
      <c r="X5" t="s">
        <v>48</v>
      </c>
      <c r="Y5" t="s">
        <v>78</v>
      </c>
      <c r="AA5">
        <v>0</v>
      </c>
      <c r="AB5">
        <v>0</v>
      </c>
      <c r="AC5">
        <v>0</v>
      </c>
      <c r="AD5">
        <v>0</v>
      </c>
      <c r="AG5" t="s">
        <v>44</v>
      </c>
      <c r="AH5" t="s">
        <v>51</v>
      </c>
      <c r="AI5">
        <v>0</v>
      </c>
      <c r="AJ5">
        <v>0</v>
      </c>
    </row>
    <row r="6" spans="1:36" x14ac:dyDescent="0.25">
      <c r="A6">
        <v>10769</v>
      </c>
      <c r="B6" t="s">
        <v>79</v>
      </c>
      <c r="C6" t="s">
        <v>80</v>
      </c>
      <c r="D6" t="s">
        <v>81</v>
      </c>
      <c r="E6" t="s">
        <v>82</v>
      </c>
      <c r="F6" t="s">
        <v>38</v>
      </c>
      <c r="G6" t="s">
        <v>83</v>
      </c>
      <c r="H6" t="s">
        <v>84</v>
      </c>
      <c r="I6" t="s">
        <v>85</v>
      </c>
      <c r="J6" t="s">
        <v>86</v>
      </c>
      <c r="K6" t="s">
        <v>59</v>
      </c>
      <c r="L6">
        <v>1299</v>
      </c>
      <c r="M6">
        <v>30601</v>
      </c>
      <c r="N6">
        <v>36109</v>
      </c>
      <c r="O6">
        <v>55</v>
      </c>
      <c r="P6">
        <f>M6*O6%</f>
        <v>16830.550000000003</v>
      </c>
      <c r="Q6" t="s">
        <v>44</v>
      </c>
      <c r="R6" t="s">
        <v>52</v>
      </c>
      <c r="S6" t="s">
        <v>60</v>
      </c>
      <c r="T6" t="s">
        <v>47</v>
      </c>
      <c r="U6" t="s">
        <v>48</v>
      </c>
      <c r="V6" t="s">
        <v>87</v>
      </c>
      <c r="W6" t="s">
        <v>87</v>
      </c>
      <c r="X6" t="s">
        <v>48</v>
      </c>
      <c r="Y6" t="s">
        <v>88</v>
      </c>
      <c r="AA6">
        <v>0</v>
      </c>
      <c r="AB6">
        <v>0</v>
      </c>
      <c r="AC6">
        <v>55</v>
      </c>
      <c r="AD6">
        <v>0</v>
      </c>
      <c r="AG6" t="s">
        <v>44</v>
      </c>
      <c r="AH6" t="s">
        <v>51</v>
      </c>
      <c r="AI6">
        <v>0</v>
      </c>
      <c r="AJ6">
        <v>16830.55</v>
      </c>
    </row>
    <row r="7" spans="1:36" x14ac:dyDescent="0.25">
      <c r="A7">
        <v>10774</v>
      </c>
      <c r="B7" t="s">
        <v>89</v>
      </c>
      <c r="C7" t="s">
        <v>90</v>
      </c>
      <c r="D7" t="s">
        <v>48</v>
      </c>
      <c r="E7" t="s">
        <v>37</v>
      </c>
      <c r="F7" t="s">
        <v>38</v>
      </c>
      <c r="G7" t="s">
        <v>91</v>
      </c>
      <c r="H7" t="s">
        <v>92</v>
      </c>
      <c r="I7" t="s">
        <v>93</v>
      </c>
      <c r="J7" t="s">
        <v>94</v>
      </c>
      <c r="K7" t="s">
        <v>95</v>
      </c>
      <c r="L7">
        <v>10813</v>
      </c>
      <c r="M7">
        <v>43898</v>
      </c>
      <c r="N7">
        <v>51800</v>
      </c>
      <c r="O7">
        <v>20</v>
      </c>
      <c r="P7">
        <f t="shared" ref="P7:P11" si="1">M7*O7%</f>
        <v>8779.6</v>
      </c>
      <c r="Q7" t="s">
        <v>44</v>
      </c>
      <c r="R7" t="s">
        <v>96</v>
      </c>
      <c r="S7" t="s">
        <v>97</v>
      </c>
      <c r="T7" t="s">
        <v>47</v>
      </c>
      <c r="U7" t="s">
        <v>48</v>
      </c>
      <c r="V7" t="s">
        <v>98</v>
      </c>
      <c r="W7" t="s">
        <v>98</v>
      </c>
      <c r="X7" t="s">
        <v>48</v>
      </c>
      <c r="Y7" t="s">
        <v>99</v>
      </c>
      <c r="AA7">
        <v>0</v>
      </c>
      <c r="AB7">
        <v>0</v>
      </c>
      <c r="AC7">
        <v>20</v>
      </c>
      <c r="AD7">
        <v>0</v>
      </c>
      <c r="AG7" t="s">
        <v>44</v>
      </c>
      <c r="AH7" t="s">
        <v>51</v>
      </c>
      <c r="AI7">
        <v>0</v>
      </c>
      <c r="AJ7">
        <v>8779.6</v>
      </c>
    </row>
    <row r="8" spans="1:36" x14ac:dyDescent="0.25">
      <c r="A8">
        <v>10777</v>
      </c>
      <c r="B8" t="s">
        <v>100</v>
      </c>
      <c r="C8" t="s">
        <v>101</v>
      </c>
      <c r="D8" t="s">
        <v>48</v>
      </c>
      <c r="E8" t="s">
        <v>37</v>
      </c>
      <c r="F8" t="s">
        <v>38</v>
      </c>
      <c r="G8" t="s">
        <v>102</v>
      </c>
      <c r="H8" t="s">
        <v>103</v>
      </c>
      <c r="I8" t="s">
        <v>104</v>
      </c>
      <c r="J8" t="s">
        <v>105</v>
      </c>
      <c r="K8" t="s">
        <v>95</v>
      </c>
      <c r="L8">
        <v>14462</v>
      </c>
      <c r="M8">
        <v>43764</v>
      </c>
      <c r="N8">
        <v>51642</v>
      </c>
      <c r="O8">
        <v>15</v>
      </c>
      <c r="P8">
        <f t="shared" si="1"/>
        <v>6564.5999999999995</v>
      </c>
      <c r="Q8" t="s">
        <v>44</v>
      </c>
      <c r="R8" t="s">
        <v>96</v>
      </c>
      <c r="S8" t="s">
        <v>106</v>
      </c>
      <c r="T8" t="s">
        <v>47</v>
      </c>
      <c r="U8" t="s">
        <v>48</v>
      </c>
      <c r="V8" t="s">
        <v>107</v>
      </c>
      <c r="W8" t="s">
        <v>107</v>
      </c>
      <c r="X8" t="s">
        <v>48</v>
      </c>
      <c r="Y8" t="s">
        <v>108</v>
      </c>
      <c r="AA8">
        <v>0</v>
      </c>
      <c r="AB8">
        <v>0</v>
      </c>
      <c r="AC8">
        <v>15</v>
      </c>
      <c r="AD8">
        <v>0</v>
      </c>
      <c r="AG8" t="s">
        <v>44</v>
      </c>
      <c r="AH8" t="s">
        <v>51</v>
      </c>
      <c r="AI8">
        <v>0</v>
      </c>
      <c r="AJ8">
        <v>6564.6</v>
      </c>
    </row>
    <row r="9" spans="1:36" x14ac:dyDescent="0.25">
      <c r="A9">
        <v>10778</v>
      </c>
      <c r="B9" t="s">
        <v>109</v>
      </c>
      <c r="C9" t="s">
        <v>110</v>
      </c>
      <c r="D9" t="s">
        <v>48</v>
      </c>
      <c r="E9" t="s">
        <v>37</v>
      </c>
      <c r="F9" t="s">
        <v>38</v>
      </c>
      <c r="G9" t="s">
        <v>111</v>
      </c>
      <c r="H9" t="s">
        <v>112</v>
      </c>
      <c r="I9" t="s">
        <v>113</v>
      </c>
      <c r="J9" t="s">
        <v>114</v>
      </c>
      <c r="K9" t="s">
        <v>95</v>
      </c>
      <c r="L9">
        <v>23111</v>
      </c>
      <c r="M9">
        <v>30428</v>
      </c>
      <c r="N9">
        <v>35906</v>
      </c>
      <c r="O9">
        <v>15</v>
      </c>
      <c r="P9">
        <f t="shared" si="1"/>
        <v>4564.2</v>
      </c>
      <c r="Q9" t="s">
        <v>44</v>
      </c>
      <c r="R9" t="s">
        <v>115</v>
      </c>
      <c r="S9" t="s">
        <v>116</v>
      </c>
      <c r="T9" t="s">
        <v>117</v>
      </c>
      <c r="U9" t="s">
        <v>48</v>
      </c>
      <c r="V9" t="s">
        <v>118</v>
      </c>
      <c r="W9" t="s">
        <v>118</v>
      </c>
      <c r="X9" t="s">
        <v>48</v>
      </c>
      <c r="Y9" t="s">
        <v>119</v>
      </c>
      <c r="AA9">
        <v>0</v>
      </c>
      <c r="AB9">
        <v>0</v>
      </c>
      <c r="AC9">
        <v>15</v>
      </c>
      <c r="AD9">
        <v>0</v>
      </c>
      <c r="AG9" t="s">
        <v>44</v>
      </c>
      <c r="AH9" t="s">
        <v>51</v>
      </c>
      <c r="AI9">
        <v>0</v>
      </c>
      <c r="AJ9">
        <v>4564.2</v>
      </c>
    </row>
    <row r="10" spans="1:36" x14ac:dyDescent="0.25">
      <c r="A10">
        <v>10786</v>
      </c>
      <c r="B10" t="s">
        <v>120</v>
      </c>
      <c r="C10" t="s">
        <v>121</v>
      </c>
      <c r="D10" t="s">
        <v>122</v>
      </c>
      <c r="E10" t="s">
        <v>48</v>
      </c>
      <c r="F10" t="s">
        <v>38</v>
      </c>
      <c r="G10" t="s">
        <v>123</v>
      </c>
      <c r="H10" t="s">
        <v>124</v>
      </c>
      <c r="I10" t="s">
        <v>125</v>
      </c>
      <c r="J10" t="s">
        <v>126</v>
      </c>
      <c r="K10" t="s">
        <v>127</v>
      </c>
      <c r="L10">
        <v>5732</v>
      </c>
      <c r="M10">
        <v>37996</v>
      </c>
      <c r="N10">
        <v>44836</v>
      </c>
      <c r="O10">
        <v>55</v>
      </c>
      <c r="P10">
        <f t="shared" si="1"/>
        <v>20897.800000000003</v>
      </c>
      <c r="Q10" t="s">
        <v>44</v>
      </c>
      <c r="R10" t="s">
        <v>128</v>
      </c>
      <c r="S10" t="s">
        <v>129</v>
      </c>
      <c r="T10" t="s">
        <v>47</v>
      </c>
      <c r="U10" t="s">
        <v>48</v>
      </c>
      <c r="V10" t="s">
        <v>130</v>
      </c>
      <c r="W10" t="s">
        <v>130</v>
      </c>
      <c r="X10" t="s">
        <v>131</v>
      </c>
      <c r="Y10" t="s">
        <v>132</v>
      </c>
      <c r="AA10">
        <v>0</v>
      </c>
      <c r="AB10">
        <v>0</v>
      </c>
      <c r="AC10">
        <v>55</v>
      </c>
      <c r="AD10">
        <v>0</v>
      </c>
      <c r="AG10" t="s">
        <v>44</v>
      </c>
      <c r="AH10" t="s">
        <v>51</v>
      </c>
      <c r="AI10">
        <v>0</v>
      </c>
      <c r="AJ10">
        <v>20897.8</v>
      </c>
    </row>
    <row r="11" spans="1:36" x14ac:dyDescent="0.25">
      <c r="A11">
        <v>10788</v>
      </c>
      <c r="B11" t="s">
        <v>133</v>
      </c>
      <c r="C11" t="s">
        <v>134</v>
      </c>
      <c r="D11" t="s">
        <v>48</v>
      </c>
      <c r="E11" t="s">
        <v>37</v>
      </c>
      <c r="F11" t="s">
        <v>135</v>
      </c>
      <c r="G11" t="s">
        <v>136</v>
      </c>
      <c r="H11" t="s">
        <v>137</v>
      </c>
      <c r="I11" t="s">
        <v>41</v>
      </c>
      <c r="J11" t="s">
        <v>42</v>
      </c>
      <c r="K11" t="s">
        <v>138</v>
      </c>
      <c r="L11">
        <v>1786</v>
      </c>
      <c r="M11">
        <v>18210</v>
      </c>
      <c r="N11">
        <v>19401</v>
      </c>
      <c r="O11">
        <v>55</v>
      </c>
      <c r="P11">
        <f t="shared" si="1"/>
        <v>10015.5</v>
      </c>
      <c r="Q11" t="s">
        <v>44</v>
      </c>
      <c r="R11" t="s">
        <v>139</v>
      </c>
      <c r="S11" t="s">
        <v>140</v>
      </c>
      <c r="T11" t="s">
        <v>53</v>
      </c>
      <c r="U11" t="s">
        <v>48</v>
      </c>
      <c r="V11" t="s">
        <v>141</v>
      </c>
      <c r="W11" t="s">
        <v>141</v>
      </c>
      <c r="X11" t="s">
        <v>48</v>
      </c>
      <c r="Y11" t="s">
        <v>142</v>
      </c>
      <c r="AA11">
        <v>0</v>
      </c>
      <c r="AB11">
        <v>0</v>
      </c>
      <c r="AC11">
        <v>0</v>
      </c>
      <c r="AD11">
        <v>0</v>
      </c>
      <c r="AG11" t="s">
        <v>44</v>
      </c>
      <c r="AH11" t="s">
        <v>51</v>
      </c>
      <c r="AI11">
        <v>0</v>
      </c>
      <c r="AJ11">
        <v>0</v>
      </c>
    </row>
    <row r="12" spans="1:36" x14ac:dyDescent="0.25">
      <c r="A12">
        <v>10814</v>
      </c>
      <c r="B12" t="s">
        <v>143</v>
      </c>
      <c r="C12" t="s">
        <v>144</v>
      </c>
      <c r="D12" t="s">
        <v>145</v>
      </c>
      <c r="E12" t="s">
        <v>48</v>
      </c>
      <c r="F12" t="s">
        <v>38</v>
      </c>
      <c r="G12" t="s">
        <v>146</v>
      </c>
      <c r="H12" t="s">
        <v>147</v>
      </c>
      <c r="I12" t="s">
        <v>57</v>
      </c>
      <c r="J12" t="s">
        <v>58</v>
      </c>
      <c r="K12" t="s">
        <v>43</v>
      </c>
      <c r="L12">
        <v>6832</v>
      </c>
      <c r="M12">
        <v>11023</v>
      </c>
      <c r="N12">
        <v>13144</v>
      </c>
      <c r="O12">
        <v>20</v>
      </c>
      <c r="P12">
        <f>L12*O12%</f>
        <v>1366.4</v>
      </c>
      <c r="Q12" t="s">
        <v>44</v>
      </c>
      <c r="R12" t="s">
        <v>148</v>
      </c>
      <c r="S12" t="s">
        <v>149</v>
      </c>
      <c r="T12" t="s">
        <v>150</v>
      </c>
      <c r="U12" t="s">
        <v>48</v>
      </c>
      <c r="V12" t="s">
        <v>151</v>
      </c>
      <c r="W12" t="s">
        <v>151</v>
      </c>
      <c r="X12" t="s">
        <v>152</v>
      </c>
      <c r="Y12" t="s">
        <v>153</v>
      </c>
      <c r="AA12">
        <v>0</v>
      </c>
      <c r="AB12">
        <v>0</v>
      </c>
      <c r="AC12">
        <v>20</v>
      </c>
      <c r="AD12">
        <v>0</v>
      </c>
      <c r="AG12" t="s">
        <v>44</v>
      </c>
      <c r="AH12" t="s">
        <v>51</v>
      </c>
      <c r="AI12">
        <v>0</v>
      </c>
      <c r="AJ12">
        <v>2204.6</v>
      </c>
    </row>
    <row r="13" spans="1:36" x14ac:dyDescent="0.25">
      <c r="A13">
        <v>10817</v>
      </c>
      <c r="B13" t="s">
        <v>154</v>
      </c>
      <c r="C13" t="s">
        <v>155</v>
      </c>
      <c r="D13" t="s">
        <v>156</v>
      </c>
      <c r="E13" t="s">
        <v>82</v>
      </c>
      <c r="F13" t="s">
        <v>38</v>
      </c>
      <c r="G13" t="s">
        <v>157</v>
      </c>
      <c r="H13" t="s">
        <v>158</v>
      </c>
      <c r="I13" t="s">
        <v>159</v>
      </c>
      <c r="J13" t="s">
        <v>160</v>
      </c>
      <c r="K13" t="s">
        <v>59</v>
      </c>
      <c r="L13">
        <v>1588</v>
      </c>
      <c r="M13">
        <v>44922</v>
      </c>
      <c r="N13">
        <v>53008</v>
      </c>
      <c r="O13">
        <v>55</v>
      </c>
      <c r="P13">
        <f>M13*O13%</f>
        <v>24707.100000000002</v>
      </c>
      <c r="Q13" t="s">
        <v>44</v>
      </c>
      <c r="R13" t="s">
        <v>76</v>
      </c>
      <c r="S13" t="s">
        <v>161</v>
      </c>
      <c r="T13" t="s">
        <v>48</v>
      </c>
      <c r="U13" t="s">
        <v>48</v>
      </c>
      <c r="V13" t="s">
        <v>162</v>
      </c>
      <c r="W13" t="s">
        <v>162</v>
      </c>
      <c r="X13" t="s">
        <v>48</v>
      </c>
      <c r="Y13" t="s">
        <v>163</v>
      </c>
      <c r="AA13">
        <v>0</v>
      </c>
      <c r="AB13">
        <v>0</v>
      </c>
      <c r="AC13">
        <v>55</v>
      </c>
      <c r="AD13">
        <v>0</v>
      </c>
      <c r="AG13" t="s">
        <v>44</v>
      </c>
      <c r="AH13" t="s">
        <v>51</v>
      </c>
      <c r="AI13">
        <v>0</v>
      </c>
      <c r="AJ13">
        <v>24707.1</v>
      </c>
    </row>
    <row r="14" spans="1:36" x14ac:dyDescent="0.25">
      <c r="B14" t="s">
        <v>170</v>
      </c>
      <c r="G14" t="s">
        <v>169</v>
      </c>
      <c r="H14" t="s">
        <v>168</v>
      </c>
      <c r="K14" t="s">
        <v>173</v>
      </c>
      <c r="L14" s="1">
        <v>4743</v>
      </c>
      <c r="M14" s="1">
        <v>40481</v>
      </c>
      <c r="N14" s="1">
        <v>43178</v>
      </c>
      <c r="O14" s="1">
        <v>30</v>
      </c>
      <c r="P14">
        <f>M14*O14%</f>
        <v>12144.3</v>
      </c>
      <c r="R14" t="s">
        <v>171</v>
      </c>
      <c r="S14" t="s">
        <v>172</v>
      </c>
      <c r="T14" t="s">
        <v>53</v>
      </c>
    </row>
    <row r="15" spans="1:36" x14ac:dyDescent="0.25">
      <c r="O15" s="2" t="s">
        <v>166</v>
      </c>
      <c r="P15" s="2">
        <f>SUM(P2:P14)</f>
        <v>199101.25</v>
      </c>
    </row>
    <row r="16" spans="1:36" x14ac:dyDescent="0.25">
      <c r="O16" s="2" t="s">
        <v>167</v>
      </c>
      <c r="P16" s="3">
        <v>0.18</v>
      </c>
    </row>
    <row r="17" spans="15:16" x14ac:dyDescent="0.25">
      <c r="O17" s="2"/>
      <c r="P17" s="2">
        <f>P15*P16</f>
        <v>35838.224999999999</v>
      </c>
    </row>
  </sheetData>
  <autoFilter ref="A1:AJ13" xr:uid="{43EFFEA4-4ADA-489F-A691-F996363A578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2026-03-02T06:54:13Z</dcterms:created>
  <dcterms:modified xsi:type="dcterms:W3CDTF">2026-03-02T08:25:59Z</dcterms:modified>
</cp:coreProperties>
</file>