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22F0D69-507F-4B0B-9E3D-94A0CB10742E}" xr6:coauthVersionLast="47" xr6:coauthVersionMax="47" xr10:uidLastSave="{00000000-0000-0000-0000-000000000000}"/>
  <bookViews>
    <workbookView xWindow="-120" yWindow="-120" windowWidth="29040" windowHeight="15720" xr2:uid="{8BD6415E-4657-4DA6-BFB3-5D121E7D7C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8" i="1" l="1"/>
  <c r="O36" i="1"/>
  <c r="O38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6" i="1"/>
  <c r="O5" i="1"/>
  <c r="O4" i="1"/>
  <c r="O34" i="1" s="1"/>
  <c r="O3" i="1"/>
  <c r="O2" i="1"/>
  <c r="O35" i="1" l="1"/>
</calcChain>
</file>

<file path=xl/sharedStrings.xml><?xml version="1.0" encoding="utf-8"?>
<sst xmlns="http://schemas.openxmlformats.org/spreadsheetml/2006/main" count="495" uniqueCount="223">
  <si>
    <t>id</t>
  </si>
  <si>
    <t>name</t>
  </si>
  <si>
    <t>address</t>
  </si>
  <si>
    <t>phone</t>
  </si>
  <si>
    <t>email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</si>
  <si>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</si>
  <si>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</si>
  <si>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</si>
  <si>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</si>
  <si>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</si>
  <si>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</si>
  <si>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</si>
  <si>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</si>
  <si>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rate</t>
  </si>
  <si>
    <t>amt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</si>
  <si>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</si>
  <si>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</si>
  <si>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</si>
  <si>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</si>
  <si>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</si>
  <si>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</si>
  <si>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</si>
  <si>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</si>
  <si>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</si>
  <si>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</si>
  <si>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DINESH DATTATRYA ROTE</t>
  </si>
  <si>
    <t>SR NO 94/3/1B ADARASH COLONY MANJARI ROAD MAHADEV NAGAR MANJARI BK PUNE 412307 MOB NO- 97655 61733. PUNE MAHARASHTRA 412307</t>
  </si>
  <si>
    <t>SPARKPOLICY@GMAIL.COM</t>
  </si>
  <si>
    <t>NEW</t>
  </si>
  <si>
    <t>3004/428856091/00/000</t>
  </si>
  <si>
    <t>2026-02-13T18:30:00.000Z</t>
  </si>
  <si>
    <t>2027-02-12T18:30:00.000Z</t>
  </si>
  <si>
    <t>ICICI LOMBARD General Insurance Company Limited</t>
  </si>
  <si>
    <t>ASHISH SURENDRA AGARWAL</t>
  </si>
  <si>
    <t>FORCE MOTORS LTD</t>
  </si>
  <si>
    <t>TRAVELLER 4020</t>
  </si>
  <si>
    <t>PCV</t>
  </si>
  <si>
    <t>2026-02-14T05:41:32.000Z</t>
  </si>
  <si>
    <t>1771047692285-Dinesh Dattatrya Rote.pdf</t>
  </si>
  <si>
    <t>MS THINKSHARP FOUNDATION</t>
  </si>
  <si>
    <t>SANTOSH PHAD, STERLING TOWER 15, FLAT 1601 AMENORA PARK AMENORA MALL 411028 PUNE MAHARASHTRA</t>
  </si>
  <si>
    <t xml:space="preserve">SPARKPOLICY@GMAIL.COM </t>
  </si>
  <si>
    <t>MC1E1CAA6TP008820</t>
  </si>
  <si>
    <t>1620003125P117862982</t>
  </si>
  <si>
    <t>2026-02-15T18:30:00.000Z</t>
  </si>
  <si>
    <t>2027-02-14T18:30:00.000Z</t>
  </si>
  <si>
    <t>United India Insurance Company Limited</t>
  </si>
  <si>
    <t>FORCE MOTORS LTD /</t>
  </si>
  <si>
    <t>TRAVELLER T1 FM2.6CR 3350 BSIV null</t>
  </si>
  <si>
    <t>GCV</t>
  </si>
  <si>
    <t>2026-02-27T11:18:32.000Z</t>
  </si>
  <si>
    <t>1772191112692-MC1E1CAA6TP008820 POLICY COPY .pdf</t>
  </si>
  <si>
    <t>PRAKASH RAMESH KHUDE</t>
  </si>
  <si>
    <t>H NO 33 KATHPUR AVASARI BK TAL AMBEGAON , 7410021673</t>
  </si>
  <si>
    <t>3004/429493304/00/000</t>
  </si>
  <si>
    <t>2026-02-17T18:30:00.000Z</t>
  </si>
  <si>
    <t>2027-02-16T18:30:00.000Z</t>
  </si>
  <si>
    <t>TRAVELLER 4020 AC BUS</t>
  </si>
  <si>
    <t>2026-02-19T12:21:19.000Z</t>
  </si>
  <si>
    <t>1771503679692-Prakash Ramesh Khude POLICY COPY .pdf</t>
  </si>
  <si>
    <t>Directorate Of Forensic Science Laboratories</t>
  </si>
  <si>
    <t>A/P Regional Sub Forensic Laboratory Ganeshkhind, Opposite Raj Bhavan Pune 411007.9503059959 Mob No, PUNE-MAHARASHTRA, 411007</t>
  </si>
  <si>
    <t>2026-02-18T18:30:00.000Z</t>
  </si>
  <si>
    <t>2029-02-17T18:30:00.000Z</t>
  </si>
  <si>
    <t>TATA AIG</t>
  </si>
  <si>
    <t xml:space="preserve">FORCE MOTORS </t>
  </si>
  <si>
    <t>TRAVELLER T1</t>
  </si>
  <si>
    <t>PRIVATE CAR</t>
  </si>
  <si>
    <t>2026-02-19T13:33:57.000Z</t>
  </si>
  <si>
    <t>2026-02-19T13:33:58.000Z</t>
  </si>
  <si>
    <t>1771508038030-MC1E4BMA5TP010331 POLICY.pdf</t>
  </si>
  <si>
    <t>A/P Regional Sub Forensic Laboratory Ganeshkhind, Opposite Raj Bhavan Pune 411007. 9503059959 Mob No., PUNE-MAHARASHTRA, 411007</t>
  </si>
  <si>
    <t>FORCE MOTORS</t>
  </si>
  <si>
    <t>2026-02-19T13:37:43.000Z</t>
  </si>
  <si>
    <t>1771508263782-MC1E4BAA8TP010425 POLICY.pdf</t>
  </si>
  <si>
    <t>DOUBLE ENTRY DELETED</t>
  </si>
  <si>
    <t>A/P Regional Sub Forensic Laboratory Ganeshkhind,Opposite Raj Bhavan Pune 411007 9503059959 MobNo., PUNE-MAHARASHTRA, 411007</t>
  </si>
  <si>
    <t xml:space="preserve">NEW </t>
  </si>
  <si>
    <t>6205933774 00 00</t>
  </si>
  <si>
    <t>2026-02-20T18:30:00.000Z</t>
  </si>
  <si>
    <t>2029-02-19T18:30:00.000Z</t>
  </si>
  <si>
    <t>Tata AIG General Insurance Company Limited</t>
  </si>
  <si>
    <t>TRAVELLER / T1 DIESEL</t>
  </si>
  <si>
    <t>PVT CAR</t>
  </si>
  <si>
    <t>2026-02-21T11:39:23.000Z</t>
  </si>
  <si>
    <t>2026-02-21T11:39:38.000Z</t>
  </si>
  <si>
    <t>1771673978315-6205933774 00 00 POLICY COPY .pdf</t>
  </si>
  <si>
    <t>6205933776 00 00</t>
  </si>
  <si>
    <t>2026-02-21T11:44:51.000Z</t>
  </si>
  <si>
    <t>1771674291885-6205933776 00 00 POLICY COPY .pdf</t>
  </si>
  <si>
    <t>A/P Regional Sub Forensic Laboratory Ganeshkhind,Opposite Raj Bhavan Pune 411007. 9503059959 MobNo., PUNE-MAHARASHTRA, 411007</t>
  </si>
  <si>
    <t>6205933600 00 00</t>
  </si>
  <si>
    <t>FORCE MOTORS /</t>
  </si>
  <si>
    <t>2026-02-21T11:49:15.000Z</t>
  </si>
  <si>
    <t>1771674555556-Tata_AIG_Motor_Policy COPY .pdf</t>
  </si>
  <si>
    <t>6205933589 00 00</t>
  </si>
  <si>
    <t>2026-02-21T11:54:41.000Z</t>
  </si>
  <si>
    <t>1771674881591-6205933589 00 00 POLICY COPY .pdf</t>
  </si>
  <si>
    <t>6205934199 00 00</t>
  </si>
  <si>
    <t>2026-02-21T12:00:02.000Z</t>
  </si>
  <si>
    <t>1771675202513-6205934199  POLICY COPY .pdf</t>
  </si>
  <si>
    <t>6205934194 00 00</t>
  </si>
  <si>
    <t>2026-02-21T12:04:50.000Z</t>
  </si>
  <si>
    <t>1771675490698-6205934194 POLICY COPY .pdf</t>
  </si>
  <si>
    <t>6205934189 00 00</t>
  </si>
  <si>
    <t>2026-02-21T12:15:04.000Z</t>
  </si>
  <si>
    <t>1771676104581-6205934189 POLICY COPY .pdf</t>
  </si>
  <si>
    <t>6205934185 00 00</t>
  </si>
  <si>
    <t>2026-02-21T12:20:09.000Z</t>
  </si>
  <si>
    <t>1771676409583-6205934185 00 00 POLICY COPY .pdf</t>
  </si>
  <si>
    <t>HRUTIKA TOURS AND TRAVELS</t>
  </si>
  <si>
    <t>SR NO 95/1, PLOT NO 20, KRUSHNAI NIWAS, LOHEGAON WAGHOLI ROAD, MAULI PARK, YOJANANAGAR, PUNE- 411047</t>
  </si>
  <si>
    <t>NO-9130042685</t>
  </si>
  <si>
    <t>3004/429811912/00/000</t>
  </si>
  <si>
    <t>2026-02-21T18:30:00.000Z</t>
  </si>
  <si>
    <t>2027-02-20T18:30:00.000Z</t>
  </si>
  <si>
    <t>TRAVELLER 3700 SUPER AC</t>
  </si>
  <si>
    <t>2026-02-21T12:50:25.000Z</t>
  </si>
  <si>
    <t>1771678225836-HRUTIKA TOURS AND TRAVELS POLICY COPY .pdf</t>
  </si>
  <si>
    <t>AVRAJEET SAILENDRA NAHA</t>
  </si>
  <si>
    <t>GAT NO1325 P 2/3 FLAT NO A 702 MANSHA NEAR, CRISTAL HONDA SHOWROOM WAGHOLI PUNE, PUNE, MAHARASHTRA 412207</t>
  </si>
  <si>
    <t>3004/429812161/00/000</t>
  </si>
  <si>
    <t>2026-02-23T05:26:07.000Z</t>
  </si>
  <si>
    <t>1771824367747-AVRAJEET SAILENDRA NAHA POLICY COPY .pdf</t>
  </si>
  <si>
    <t>M/s VR EXCURSIONS PRIVATE LIMITED</t>
  </si>
  <si>
    <t>FLAT NO 401 RENAISSANCE APPT PRABHAT ROAD NEAR KAMLA NEHRU PARK ERANDWANE PUNE MAHARSHTRA 8799955611 MOB NO PUNE 411004 MAHARASHTRA</t>
  </si>
  <si>
    <t>1620003125P118204113</t>
  </si>
  <si>
    <t>2026-02-22T18:30:00.000Z</t>
  </si>
  <si>
    <t>2027-02-21T18:30:00.000Z</t>
  </si>
  <si>
    <t>T1MB4020FM2.6CRBSVI.2 PS20D HB ABS UPG null</t>
  </si>
  <si>
    <t>2026-02-23T05:39:52.000Z</t>
  </si>
  <si>
    <t>1771825192315-VR EXCURSIONS PRIVATE LIMITED POLICY COPY .pdf</t>
  </si>
  <si>
    <t>A/P Regional Sub Forensic Laboratory Ganeshkhind,Opposite Raj Bhavan Pune 411007</t>
  </si>
  <si>
    <t>6205943349 00 00</t>
  </si>
  <si>
    <t>2026-02-23T18:30:00.000Z</t>
  </si>
  <si>
    <t>2029-02-22T18:30:00.000Z</t>
  </si>
  <si>
    <t>2026-02-24T07:22:46.000Z</t>
  </si>
  <si>
    <t>1771917766296-6205943349 00 00 POLICY COPY .pdf</t>
  </si>
  <si>
    <t>6205943329 00 00</t>
  </si>
  <si>
    <t>2026-02-24T07:29:54.000Z</t>
  </si>
  <si>
    <t>1771918194181-6205943329 00 00 POLICY COPY( 2).pdf</t>
  </si>
  <si>
    <t xml:space="preserve"> Directorate Of Forensic Science Laboratories</t>
  </si>
  <si>
    <t>A/P Regional Sub Forensic Laboratory Ganeshkhind, Opposite Raj Bhavan Pune 411007 9503059959 Mob No.., PUNE-MAHARASHTRA, 411007</t>
  </si>
  <si>
    <t>sparkpolicy@gmail.com</t>
  </si>
  <si>
    <t xml:space="preserve"> 6205951401 00 00</t>
  </si>
  <si>
    <t>2026-02-24T18:30:00.000Z</t>
  </si>
  <si>
    <t>2029-02-23T18:30:00.000Z</t>
  </si>
  <si>
    <t>TRAVELLER</t>
  </si>
  <si>
    <t>2026-02-26T12:17:13.000Z</t>
  </si>
  <si>
    <t>1772108233599-MC1E4BMA8TP010386.pdf</t>
  </si>
  <si>
    <t>VASANT KERBA KAMBLE</t>
  </si>
  <si>
    <t>FLAT NO 10, MURLI SUNDAR, HOLE WASTI SR NO 16, HOUSE NO 164/2, UNDRI,PUNE- 411060</t>
  </si>
  <si>
    <t>3004/430317948/00/000</t>
  </si>
  <si>
    <t>2027-02-23T18:30:00.000Z</t>
  </si>
  <si>
    <t>2026-02-25T07:50:13.000Z</t>
  </si>
  <si>
    <t>1772005813997-VASANT KERBA KAMBLE POLICY COPY .pdf</t>
  </si>
  <si>
    <t xml:space="preserve"> 6205951229 00 00</t>
  </si>
  <si>
    <t>2029-02-25T18:30:00.000Z</t>
  </si>
  <si>
    <t>2026-02-26T12:07:33.000Z</t>
  </si>
  <si>
    <t>1772107653693-MC1E4BMAXP010339.pdf</t>
  </si>
  <si>
    <t xml:space="preserve">  6205951192 00 00</t>
  </si>
  <si>
    <t>2026-02-26T12:12:43.000Z</t>
  </si>
  <si>
    <t>1772107963638-MC1E4BMA4TP010370.pdf</t>
  </si>
  <si>
    <t>A/P Regional Sub Forensic Laboratory Ganeshkhind, Opposite Raj Bhavan Pune 411007 9503059959</t>
  </si>
  <si>
    <t>MC1E4BAA6TP010407</t>
  </si>
  <si>
    <t>6205956132 00 00</t>
  </si>
  <si>
    <t>2026-02-25T18:30:00.000Z</t>
  </si>
  <si>
    <t>2029-02-24T18:30:00.000Z</t>
  </si>
  <si>
    <t>TRAV ELLER / T1 DIESEL</t>
  </si>
  <si>
    <t>2026-02-27T05:56:09.000Z</t>
  </si>
  <si>
    <t>1772171769321-MC1E4BAA6TP010407 POLICY COPY .pdf</t>
  </si>
  <si>
    <t>A/P Regional Sub Forensic Laboratory Ganeshkhind,Opposite Raj Bhavan Pune 411007 9503059959 MobNo</t>
  </si>
  <si>
    <t>MC1E4BAA5TP010415</t>
  </si>
  <si>
    <t>6205956268 00 00</t>
  </si>
  <si>
    <t>2026-02-27T06:02:15.000Z</t>
  </si>
  <si>
    <t>1772172135323-MC1E4BAA5TP010415 POLICY COPY .pdf</t>
  </si>
  <si>
    <t>MC1E4BAA2TP010419</t>
  </si>
  <si>
    <t>6205956392 00 00</t>
  </si>
  <si>
    <t>2026-02-27T06:06:14.000Z</t>
  </si>
  <si>
    <t>1772172374828-MC1E4BAA2TP010419 POLICY COPY.pdf</t>
  </si>
  <si>
    <t>A/P Regional Sub Forensic Laboratory Ganeshkhind, Opposite Raj Bhavan Pune 411007 9503059959 Mob</t>
  </si>
  <si>
    <t>MC1E4BLA5TP010329</t>
  </si>
  <si>
    <t>6205956405 00 00</t>
  </si>
  <si>
    <t>2026-02-27T06:09:43.000Z</t>
  </si>
  <si>
    <t>2026-02-27T06:13:32.000Z</t>
  </si>
  <si>
    <t>1772172583335-MC1E4BLA5TP010329 POLICY COPY .pdf</t>
  </si>
  <si>
    <t>MC1E4BAA0TP010418</t>
  </si>
  <si>
    <t>6205956435 00 00</t>
  </si>
  <si>
    <t>2026-02-27T06:13:11.000Z</t>
  </si>
  <si>
    <t>1772172791374-MC1E4BAA0TP010418 POLICY COPY .pdf</t>
  </si>
  <si>
    <t>MC1E4BAA1TP010413</t>
  </si>
  <si>
    <t>6205956476 00 00</t>
  </si>
  <si>
    <t>2029-02-26T18:30:00.000Z</t>
  </si>
  <si>
    <t>2026-02-27T06:18:42.000Z</t>
  </si>
  <si>
    <t>1772173123007-MC1E4BAA1TP010413 POLICY COPY .pdf</t>
  </si>
  <si>
    <t>MAHALING RAMLING KALE</t>
  </si>
  <si>
    <t>GAT NO 1034/4 VINAYAK COMPLEX BHUJBAL WASTI ROAD UJWAL INTERNATIONAL SCHOOL RANJANGAON GANPATI PUNE PUNE MAHARASHTRA 412209</t>
  </si>
  <si>
    <t>MC1L4AAA9TP 003453</t>
  </si>
  <si>
    <t>3004/430479682/00/000</t>
  </si>
  <si>
    <t>2027-02-24T18:30:00.000Z</t>
  </si>
  <si>
    <t>TRAVELLER T3 4020</t>
  </si>
  <si>
    <t>2026-02-28T09:32:35.000Z</t>
  </si>
  <si>
    <t>1772271155883-MC1L4AAA9TP 003453 POLICY COPY .pdf</t>
  </si>
  <si>
    <t>A/P Regional Sub Forensic Laboratory Ganeshkhind,Opp Raj Bhavan Pune8421887858 Mob No, PUNE-MAHARASHTRA, 411007</t>
  </si>
  <si>
    <t>MC1E4BAAZTP010433</t>
  </si>
  <si>
    <t>6205957660 00 00</t>
  </si>
  <si>
    <t>2026-02-26T18:30:00.000Z</t>
  </si>
  <si>
    <t>2026-02-27T06:30:13.000Z</t>
  </si>
  <si>
    <t>1772173813168-MC1E4BAAZTP010433 POLICY COPY .pdf</t>
  </si>
  <si>
    <t>MR SACHIN HANMANTRAO SAGAR</t>
  </si>
  <si>
    <t>FLAT NO 501, TOWER T 10, JOYVILLE HADAPSAR ANNEXE, PHASE 20, SHEWALWADI 412307 PUNE MAHARASHTRA</t>
  </si>
  <si>
    <t>MC1E4CAAXTP092356</t>
  </si>
  <si>
    <t>1620003125P117859616</t>
  </si>
  <si>
    <t>2027-02-26T18:30:00.000Z</t>
  </si>
  <si>
    <t>FORCE MOTORS LTD &amp; AMBULANCE T1</t>
  </si>
  <si>
    <t>AMB3350FM26BSVI 9+D+P PS ABS AIS125 C</t>
  </si>
  <si>
    <t>MISD</t>
  </si>
  <si>
    <t>2026-02-27T11:13:39.000Z</t>
  </si>
  <si>
    <t>1772190819433-MC1E4CAAXTP092356 POLICY COPY .pdf</t>
  </si>
  <si>
    <t>tds</t>
  </si>
  <si>
    <t>net</t>
  </si>
  <si>
    <t>EXTRA PAID IN LAST BILL FEB INVOICE DIRECTOR PLICY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</si>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</sst>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9" fontId="0" fillId="0" borderId="1" xfId="0" applyNumberFormat="1" applyBorder="1"/>
    <xf numFmtId="2" fontId="0" fillId="2" borderId="1" xfId="0" applyNumberFormat="1" applyFill="1" applyBorder="1"/>
    <xf numFmtId="0" fontId="1" fillId="0" borderId="1" xfId="0" applyFont="1" applyBorder="1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4829-3408-4CD9-BA6A-0125ABDDBC28}">
  <dimension ref="A1:AD39"/>
  <sheetViews>
    <sheetView tabSelected="1" topLeftCell="A19" workbookViewId="0">
      <selection activeCell="N47" sqref="N47"/>
    </sheetView>
  </sheetViews>
  <sheetFormatPr defaultRowHeight="15" x14ac:dyDescent="0.25"/>
  <cols>
    <col min="2" max="2" width="26.28515625" customWidth="1"/>
    <col min="3" max="3" width="22" customWidth="1"/>
    <col min="4" max="4" width="24.28515625" customWidth="1"/>
    <col min="7" max="7" width="18.85546875" customWidth="1"/>
  </cols>
  <sheetData>
    <row r="1" spans="1: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3"/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/>
      <c r="AB1" s="1"/>
      <c r="AC1" s="1"/>
      <c r="AD1" s="1"/>
    </row>
    <row r="2" spans="1:30" x14ac:dyDescent="0.25">
      <c r="A2" s="1">
        <v>10545</v>
      </c>
      <c r="B2" s="1" t="s">
        <v>25</v>
      </c>
      <c r="C2" s="1" t="s">
        <v>26</v>
      </c>
      <c r="D2" s="1">
        <v>9765561733</v>
      </c>
      <c r="E2" s="1" t="s">
        <v>27</v>
      </c>
      <c r="F2" s="1" t="s">
        <v>28</v>
      </c>
      <c r="G2" s="2" t="s">
        <v>29</v>
      </c>
      <c r="H2" s="1" t="s">
        <v>30</v>
      </c>
      <c r="I2" s="1" t="s">
        <v>31</v>
      </c>
      <c r="J2" s="1" t="s">
        <v>32</v>
      </c>
      <c r="K2" s="1">
        <v>7574</v>
      </c>
      <c r="L2" s="1">
        <v>39507</v>
      </c>
      <c r="M2" s="1">
        <v>46618</v>
      </c>
      <c r="N2" s="4">
        <v>0.5</v>
      </c>
      <c r="O2" s="3">
        <f>L2*N2</f>
        <v>19753.5</v>
      </c>
      <c r="P2" s="3"/>
      <c r="Q2" s="1" t="s">
        <v>33</v>
      </c>
      <c r="R2" s="1" t="s">
        <v>34</v>
      </c>
      <c r="S2" s="1" t="s">
        <v>35</v>
      </c>
      <c r="T2" s="1" t="s">
        <v>36</v>
      </c>
      <c r="U2" s="1"/>
      <c r="V2" s="1" t="s">
        <v>37</v>
      </c>
      <c r="W2" s="1" t="s">
        <v>37</v>
      </c>
      <c r="X2" s="1"/>
      <c r="Y2" s="1" t="s">
        <v>38</v>
      </c>
      <c r="Z2" s="1"/>
      <c r="AA2" s="1"/>
      <c r="AB2" s="1"/>
      <c r="AC2" s="1"/>
      <c r="AD2" s="1"/>
    </row>
    <row r="3" spans="1:30" x14ac:dyDescent="0.25">
      <c r="A3" s="1">
        <v>10776</v>
      </c>
      <c r="B3" s="1" t="s">
        <v>39</v>
      </c>
      <c r="C3" s="1" t="s">
        <v>40</v>
      </c>
      <c r="D3" s="1"/>
      <c r="E3" s="1" t="s">
        <v>41</v>
      </c>
      <c r="F3" s="1" t="s">
        <v>42</v>
      </c>
      <c r="G3" s="2" t="s">
        <v>43</v>
      </c>
      <c r="H3" s="1" t="s">
        <v>44</v>
      </c>
      <c r="I3" s="1" t="s">
        <v>45</v>
      </c>
      <c r="J3" s="1" t="s">
        <v>46</v>
      </c>
      <c r="K3" s="1">
        <v>15398</v>
      </c>
      <c r="L3" s="1">
        <v>31447</v>
      </c>
      <c r="M3" s="1">
        <v>35021</v>
      </c>
      <c r="N3" s="1">
        <v>20</v>
      </c>
      <c r="O3" s="3">
        <f>L3*N3/100</f>
        <v>6289.4</v>
      </c>
      <c r="P3" s="3"/>
      <c r="Q3" s="1" t="s">
        <v>33</v>
      </c>
      <c r="R3" s="1" t="s">
        <v>47</v>
      </c>
      <c r="S3" s="1" t="s">
        <v>48</v>
      </c>
      <c r="T3" s="1" t="s">
        <v>49</v>
      </c>
      <c r="U3" s="1"/>
      <c r="V3" s="1" t="s">
        <v>50</v>
      </c>
      <c r="W3" s="1" t="s">
        <v>50</v>
      </c>
      <c r="X3" s="1"/>
      <c r="Y3" s="1" t="s">
        <v>51</v>
      </c>
      <c r="Z3" s="1"/>
      <c r="AA3" s="1"/>
      <c r="AB3" s="1"/>
      <c r="AC3" s="1"/>
      <c r="AD3" s="1"/>
    </row>
    <row r="4" spans="1:30" x14ac:dyDescent="0.25">
      <c r="A4" s="1">
        <v>10601</v>
      </c>
      <c r="B4" s="1" t="s">
        <v>52</v>
      </c>
      <c r="C4" s="1" t="s">
        <v>53</v>
      </c>
      <c r="D4" s="1">
        <v>7410021673</v>
      </c>
      <c r="E4" s="1" t="s">
        <v>27</v>
      </c>
      <c r="F4" s="1" t="s">
        <v>28</v>
      </c>
      <c r="G4" s="2" t="s">
        <v>54</v>
      </c>
      <c r="H4" s="1" t="s">
        <v>55</v>
      </c>
      <c r="I4" s="1" t="s">
        <v>56</v>
      </c>
      <c r="J4" s="1" t="s">
        <v>32</v>
      </c>
      <c r="K4" s="1">
        <v>7501</v>
      </c>
      <c r="L4" s="1">
        <v>39434</v>
      </c>
      <c r="M4" s="1">
        <v>46532</v>
      </c>
      <c r="N4" s="4">
        <v>0.5</v>
      </c>
      <c r="O4" s="3">
        <f>L4*N4</f>
        <v>19717</v>
      </c>
      <c r="P4" s="3"/>
      <c r="Q4" s="1" t="s">
        <v>33</v>
      </c>
      <c r="R4" s="1" t="s">
        <v>34</v>
      </c>
      <c r="S4" s="1" t="s">
        <v>57</v>
      </c>
      <c r="T4" s="1" t="s">
        <v>36</v>
      </c>
      <c r="U4" s="1"/>
      <c r="V4" s="1" t="s">
        <v>58</v>
      </c>
      <c r="W4" s="1" t="s">
        <v>58</v>
      </c>
      <c r="X4" s="1"/>
      <c r="Y4" s="1" t="s">
        <v>59</v>
      </c>
      <c r="Z4" s="1"/>
      <c r="AA4" s="1"/>
      <c r="AB4" s="1"/>
      <c r="AC4" s="1"/>
      <c r="AD4" s="1"/>
    </row>
    <row r="5" spans="1:30" x14ac:dyDescent="0.25">
      <c r="A5" s="1">
        <v>10607</v>
      </c>
      <c r="B5" s="1" t="s">
        <v>60</v>
      </c>
      <c r="C5" s="1" t="s">
        <v>61</v>
      </c>
      <c r="D5" s="1">
        <v>9503059959</v>
      </c>
      <c r="E5" s="1" t="s">
        <v>27</v>
      </c>
      <c r="F5" s="1" t="s">
        <v>28</v>
      </c>
      <c r="G5" s="5">
        <v>62059258590000</v>
      </c>
      <c r="H5" s="1" t="s">
        <v>62</v>
      </c>
      <c r="I5" s="1" t="s">
        <v>63</v>
      </c>
      <c r="J5" s="1" t="s">
        <v>64</v>
      </c>
      <c r="K5" s="1">
        <v>58276</v>
      </c>
      <c r="L5" s="1">
        <v>83023</v>
      </c>
      <c r="M5" s="1">
        <v>98378</v>
      </c>
      <c r="N5" s="4">
        <v>0.15</v>
      </c>
      <c r="O5" s="3">
        <f t="shared" ref="O5:O11" si="0">K5*N5</f>
        <v>8741.4</v>
      </c>
      <c r="P5" s="3"/>
      <c r="Q5" s="1" t="s">
        <v>33</v>
      </c>
      <c r="R5" s="1" t="s">
        <v>65</v>
      </c>
      <c r="S5" s="1" t="s">
        <v>66</v>
      </c>
      <c r="T5" s="1" t="s">
        <v>67</v>
      </c>
      <c r="U5" s="1"/>
      <c r="V5" s="1" t="s">
        <v>68</v>
      </c>
      <c r="W5" s="1" t="s">
        <v>69</v>
      </c>
      <c r="X5" s="1"/>
      <c r="Y5" s="1" t="s">
        <v>70</v>
      </c>
      <c r="Z5" s="1"/>
      <c r="AA5" s="1"/>
      <c r="AB5" s="1"/>
      <c r="AC5" s="1"/>
      <c r="AD5" s="1"/>
    </row>
    <row r="6" spans="1:30" x14ac:dyDescent="0.25">
      <c r="A6" s="1">
        <v>10608</v>
      </c>
      <c r="B6" s="1" t="s">
        <v>60</v>
      </c>
      <c r="C6" s="1" t="s">
        <v>71</v>
      </c>
      <c r="D6" s="1">
        <v>9503059959</v>
      </c>
      <c r="E6" s="1" t="s">
        <v>27</v>
      </c>
      <c r="F6" s="1" t="s">
        <v>28</v>
      </c>
      <c r="G6" s="2">
        <v>62059259010000</v>
      </c>
      <c r="H6" s="1" t="s">
        <v>62</v>
      </c>
      <c r="I6" s="1" t="s">
        <v>63</v>
      </c>
      <c r="J6" s="1" t="s">
        <v>64</v>
      </c>
      <c r="K6" s="1">
        <v>58276</v>
      </c>
      <c r="L6" s="1">
        <v>83023</v>
      </c>
      <c r="M6" s="1">
        <v>98378</v>
      </c>
      <c r="N6" s="4">
        <v>0.15</v>
      </c>
      <c r="O6" s="3">
        <f t="shared" si="0"/>
        <v>8741.4</v>
      </c>
      <c r="P6" s="3"/>
      <c r="Q6" s="1" t="s">
        <v>33</v>
      </c>
      <c r="R6" s="1" t="s">
        <v>72</v>
      </c>
      <c r="S6" s="1" t="s">
        <v>66</v>
      </c>
      <c r="T6" s="1" t="s">
        <v>67</v>
      </c>
      <c r="U6" s="1"/>
      <c r="V6" s="1" t="s">
        <v>73</v>
      </c>
      <c r="W6" s="1" t="s">
        <v>73</v>
      </c>
      <c r="X6" s="1"/>
      <c r="Y6" s="1" t="s">
        <v>74</v>
      </c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5" t="s">
        <v>75</v>
      </c>
      <c r="H7" s="1"/>
      <c r="I7" s="1"/>
      <c r="J7" s="1"/>
      <c r="K7" s="1"/>
      <c r="L7" s="1"/>
      <c r="M7" s="1"/>
      <c r="N7" s="4"/>
      <c r="O7" s="3"/>
      <c r="P7" s="3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>
        <v>10659</v>
      </c>
      <c r="B8" s="1" t="s">
        <v>60</v>
      </c>
      <c r="C8" s="1" t="s">
        <v>76</v>
      </c>
      <c r="D8" s="1">
        <v>9503059959</v>
      </c>
      <c r="E8" s="1" t="s">
        <v>41</v>
      </c>
      <c r="F8" s="1" t="s">
        <v>77</v>
      </c>
      <c r="G8" s="2" t="s">
        <v>78</v>
      </c>
      <c r="H8" s="1" t="s">
        <v>79</v>
      </c>
      <c r="I8" s="1" t="s">
        <v>80</v>
      </c>
      <c r="J8" s="1" t="s">
        <v>81</v>
      </c>
      <c r="K8" s="1">
        <v>58276</v>
      </c>
      <c r="L8" s="1">
        <v>83023</v>
      </c>
      <c r="M8" s="1">
        <v>98378</v>
      </c>
      <c r="N8" s="4">
        <v>0.15</v>
      </c>
      <c r="O8" s="3">
        <f t="shared" si="0"/>
        <v>8741.4</v>
      </c>
      <c r="P8" s="3"/>
      <c r="Q8" s="1" t="s">
        <v>33</v>
      </c>
      <c r="R8" s="1" t="s">
        <v>72</v>
      </c>
      <c r="S8" s="1" t="s">
        <v>82</v>
      </c>
      <c r="T8" s="1" t="s">
        <v>83</v>
      </c>
      <c r="U8" s="1"/>
      <c r="V8" s="1" t="s">
        <v>84</v>
      </c>
      <c r="W8" s="1" t="s">
        <v>85</v>
      </c>
      <c r="X8" s="1"/>
      <c r="Y8" s="1" t="s">
        <v>86</v>
      </c>
      <c r="Z8" s="1"/>
      <c r="AA8" s="1"/>
      <c r="AB8" s="1"/>
      <c r="AC8" s="1"/>
      <c r="AD8" s="1"/>
    </row>
    <row r="9" spans="1:30" x14ac:dyDescent="0.25">
      <c r="A9" s="1">
        <v>10660</v>
      </c>
      <c r="B9" s="1" t="s">
        <v>60</v>
      </c>
      <c r="C9" s="1" t="s">
        <v>76</v>
      </c>
      <c r="D9" s="1">
        <v>9503059959</v>
      </c>
      <c r="E9" s="1" t="s">
        <v>27</v>
      </c>
      <c r="F9" s="1" t="s">
        <v>77</v>
      </c>
      <c r="G9" s="2" t="s">
        <v>87</v>
      </c>
      <c r="H9" s="1" t="s">
        <v>79</v>
      </c>
      <c r="I9" s="1" t="s">
        <v>80</v>
      </c>
      <c r="J9" s="1" t="s">
        <v>81</v>
      </c>
      <c r="K9" s="1">
        <v>58276</v>
      </c>
      <c r="L9" s="1">
        <v>83023</v>
      </c>
      <c r="M9" s="1">
        <v>98378</v>
      </c>
      <c r="N9" s="4">
        <v>0.15</v>
      </c>
      <c r="O9" s="3">
        <f t="shared" si="0"/>
        <v>8741.4</v>
      </c>
      <c r="P9" s="3"/>
      <c r="Q9" s="1" t="s">
        <v>33</v>
      </c>
      <c r="R9" s="1" t="s">
        <v>72</v>
      </c>
      <c r="S9" s="1" t="s">
        <v>82</v>
      </c>
      <c r="T9" s="1" t="s">
        <v>83</v>
      </c>
      <c r="U9" s="1"/>
      <c r="V9" s="1" t="s">
        <v>88</v>
      </c>
      <c r="W9" s="1" t="s">
        <v>88</v>
      </c>
      <c r="X9" s="1"/>
      <c r="Y9" s="1" t="s">
        <v>89</v>
      </c>
      <c r="Z9" s="1"/>
      <c r="AA9" s="1"/>
      <c r="AB9" s="1"/>
      <c r="AC9" s="1"/>
      <c r="AD9" s="1"/>
    </row>
    <row r="10" spans="1:30" x14ac:dyDescent="0.25">
      <c r="A10" s="1">
        <v>10661</v>
      </c>
      <c r="B10" s="1" t="s">
        <v>60</v>
      </c>
      <c r="C10" s="1" t="s">
        <v>90</v>
      </c>
      <c r="D10" s="1">
        <v>9503059959</v>
      </c>
      <c r="E10" s="1" t="s">
        <v>41</v>
      </c>
      <c r="F10" s="1" t="s">
        <v>28</v>
      </c>
      <c r="G10" s="2" t="s">
        <v>91</v>
      </c>
      <c r="H10" s="1" t="s">
        <v>79</v>
      </c>
      <c r="I10" s="1" t="s">
        <v>80</v>
      </c>
      <c r="J10" s="1" t="s">
        <v>81</v>
      </c>
      <c r="K10" s="1">
        <v>58276</v>
      </c>
      <c r="L10" s="1">
        <v>83023</v>
      </c>
      <c r="M10" s="1">
        <v>98378</v>
      </c>
      <c r="N10" s="4">
        <v>0.15</v>
      </c>
      <c r="O10" s="3">
        <f t="shared" si="0"/>
        <v>8741.4</v>
      </c>
      <c r="P10" s="3"/>
      <c r="Q10" s="1" t="s">
        <v>33</v>
      </c>
      <c r="R10" s="1" t="s">
        <v>92</v>
      </c>
      <c r="S10" s="1" t="s">
        <v>82</v>
      </c>
      <c r="T10" s="1" t="s">
        <v>83</v>
      </c>
      <c r="U10" s="1"/>
      <c r="V10" s="1" t="s">
        <v>93</v>
      </c>
      <c r="W10" s="1" t="s">
        <v>93</v>
      </c>
      <c r="X10" s="1"/>
      <c r="Y10" s="1" t="s">
        <v>94</v>
      </c>
      <c r="Z10" s="1"/>
      <c r="AA10" s="1"/>
      <c r="AB10" s="1"/>
      <c r="AC10" s="1"/>
      <c r="AD10" s="1"/>
    </row>
    <row r="11" spans="1:30" x14ac:dyDescent="0.25">
      <c r="A11" s="1">
        <v>10662</v>
      </c>
      <c r="B11" s="1" t="s">
        <v>60</v>
      </c>
      <c r="C11" s="6" t="s">
        <v>90</v>
      </c>
      <c r="D11" s="1">
        <v>9503059959</v>
      </c>
      <c r="E11" s="1" t="s">
        <v>41</v>
      </c>
      <c r="F11" s="1" t="s">
        <v>77</v>
      </c>
      <c r="G11" s="2" t="s">
        <v>95</v>
      </c>
      <c r="H11" s="1" t="s">
        <v>79</v>
      </c>
      <c r="I11" s="1" t="s">
        <v>80</v>
      </c>
      <c r="J11" s="1" t="s">
        <v>81</v>
      </c>
      <c r="K11" s="1">
        <v>58276</v>
      </c>
      <c r="L11" s="1">
        <v>83023</v>
      </c>
      <c r="M11" s="1">
        <v>98378</v>
      </c>
      <c r="N11" s="4">
        <v>0.15</v>
      </c>
      <c r="O11" s="3">
        <f t="shared" si="0"/>
        <v>8741.4</v>
      </c>
      <c r="P11" s="3"/>
      <c r="Q11" s="1" t="s">
        <v>33</v>
      </c>
      <c r="R11" s="1" t="s">
        <v>72</v>
      </c>
      <c r="S11" s="1" t="s">
        <v>82</v>
      </c>
      <c r="T11" s="1" t="s">
        <v>83</v>
      </c>
      <c r="U11" s="1"/>
      <c r="V11" s="1" t="s">
        <v>96</v>
      </c>
      <c r="W11" s="1" t="s">
        <v>96</v>
      </c>
      <c r="X11" s="1"/>
      <c r="Y11" s="1" t="s">
        <v>97</v>
      </c>
      <c r="Z11" s="1"/>
      <c r="AA11" s="1"/>
      <c r="AB11" s="1"/>
      <c r="AC11" s="1"/>
      <c r="AD11" s="1"/>
    </row>
    <row r="12" spans="1:30" x14ac:dyDescent="0.25">
      <c r="A12" s="1">
        <v>10663</v>
      </c>
      <c r="B12" s="1" t="s">
        <v>60</v>
      </c>
      <c r="C12" s="1" t="s">
        <v>76</v>
      </c>
      <c r="D12" s="1">
        <v>9503059959</v>
      </c>
      <c r="E12" s="1" t="s">
        <v>41</v>
      </c>
      <c r="F12" s="1" t="s">
        <v>77</v>
      </c>
      <c r="G12" s="2" t="s">
        <v>98</v>
      </c>
      <c r="H12" s="1" t="s">
        <v>79</v>
      </c>
      <c r="I12" s="1" t="s">
        <v>80</v>
      </c>
      <c r="J12" s="1" t="s">
        <v>81</v>
      </c>
      <c r="K12" s="1">
        <v>58276</v>
      </c>
      <c r="L12" s="1">
        <v>83023</v>
      </c>
      <c r="M12" s="1">
        <v>98378</v>
      </c>
      <c r="N12" s="4">
        <v>0.15</v>
      </c>
      <c r="O12" s="3">
        <f>K12*N12</f>
        <v>8741.4</v>
      </c>
      <c r="P12" s="3"/>
      <c r="Q12" s="1" t="s">
        <v>33</v>
      </c>
      <c r="R12" s="1" t="s">
        <v>72</v>
      </c>
      <c r="S12" s="1" t="s">
        <v>82</v>
      </c>
      <c r="T12" s="1" t="s">
        <v>83</v>
      </c>
      <c r="U12" s="1"/>
      <c r="V12" s="1" t="s">
        <v>99</v>
      </c>
      <c r="W12" s="1" t="s">
        <v>99</v>
      </c>
      <c r="X12" s="1"/>
      <c r="Y12" s="1" t="s">
        <v>100</v>
      </c>
      <c r="Z12" s="1"/>
      <c r="AA12" s="1"/>
      <c r="AB12" s="1"/>
      <c r="AC12" s="1"/>
      <c r="AD12" s="1"/>
    </row>
    <row r="13" spans="1:30" x14ac:dyDescent="0.25">
      <c r="A13" s="1">
        <v>10664</v>
      </c>
      <c r="B13" s="1" t="s">
        <v>60</v>
      </c>
      <c r="C13" s="1" t="s">
        <v>76</v>
      </c>
      <c r="D13" s="1">
        <v>9503059959</v>
      </c>
      <c r="E13" s="1" t="s">
        <v>41</v>
      </c>
      <c r="F13" s="1" t="s">
        <v>28</v>
      </c>
      <c r="G13" s="2" t="s">
        <v>101</v>
      </c>
      <c r="H13" s="1" t="s">
        <v>79</v>
      </c>
      <c r="I13" s="1" t="s">
        <v>80</v>
      </c>
      <c r="J13" s="1" t="s">
        <v>81</v>
      </c>
      <c r="K13" s="1">
        <v>58276</v>
      </c>
      <c r="L13" s="1">
        <v>83023</v>
      </c>
      <c r="M13" s="1">
        <v>98378</v>
      </c>
      <c r="N13" s="4">
        <v>0.15</v>
      </c>
      <c r="O13" s="3">
        <f>K13*N13</f>
        <v>8741.4</v>
      </c>
      <c r="P13" s="3"/>
      <c r="Q13" s="1" t="s">
        <v>33</v>
      </c>
      <c r="R13" s="1" t="s">
        <v>72</v>
      </c>
      <c r="S13" s="1" t="s">
        <v>82</v>
      </c>
      <c r="T13" s="1" t="s">
        <v>83</v>
      </c>
      <c r="U13" s="1"/>
      <c r="V13" s="1" t="s">
        <v>102</v>
      </c>
      <c r="W13" s="1" t="s">
        <v>102</v>
      </c>
      <c r="X13" s="1"/>
      <c r="Y13" s="1" t="s">
        <v>103</v>
      </c>
      <c r="Z13" s="1"/>
      <c r="AA13" s="1"/>
      <c r="AB13" s="1"/>
      <c r="AC13" s="1"/>
      <c r="AD13" s="1"/>
    </row>
    <row r="14" spans="1:30" x14ac:dyDescent="0.25">
      <c r="A14" s="1">
        <v>10665</v>
      </c>
      <c r="B14" s="1" t="s">
        <v>60</v>
      </c>
      <c r="C14" s="1" t="s">
        <v>76</v>
      </c>
      <c r="D14" s="1">
        <v>9503059959</v>
      </c>
      <c r="E14" s="1" t="s">
        <v>41</v>
      </c>
      <c r="F14" s="1" t="s">
        <v>28</v>
      </c>
      <c r="G14" s="2" t="s">
        <v>104</v>
      </c>
      <c r="H14" s="1" t="s">
        <v>79</v>
      </c>
      <c r="I14" s="1" t="s">
        <v>80</v>
      </c>
      <c r="J14" s="1" t="s">
        <v>81</v>
      </c>
      <c r="K14" s="1">
        <v>58276</v>
      </c>
      <c r="L14" s="1">
        <v>83023</v>
      </c>
      <c r="M14" s="1">
        <v>98378</v>
      </c>
      <c r="N14" s="4">
        <v>0.15</v>
      </c>
      <c r="O14" s="3">
        <f>K14*N14</f>
        <v>8741.4</v>
      </c>
      <c r="P14" s="3"/>
      <c r="Q14" s="1" t="s">
        <v>33</v>
      </c>
      <c r="R14" s="1" t="s">
        <v>72</v>
      </c>
      <c r="S14" s="1" t="s">
        <v>82</v>
      </c>
      <c r="T14" s="1" t="s">
        <v>83</v>
      </c>
      <c r="U14" s="1"/>
      <c r="V14" s="1" t="s">
        <v>105</v>
      </c>
      <c r="W14" s="1" t="s">
        <v>105</v>
      </c>
      <c r="X14" s="1"/>
      <c r="Y14" s="1" t="s">
        <v>106</v>
      </c>
      <c r="Z14" s="1"/>
      <c r="AA14" s="1"/>
      <c r="AB14" s="1"/>
      <c r="AC14" s="1"/>
      <c r="AD14" s="1"/>
    </row>
    <row r="15" spans="1:30" x14ac:dyDescent="0.25">
      <c r="A15" s="1">
        <v>10666</v>
      </c>
      <c r="B15" s="1" t="s">
        <v>60</v>
      </c>
      <c r="C15" s="1" t="s">
        <v>76</v>
      </c>
      <c r="D15" s="1">
        <v>9503059959</v>
      </c>
      <c r="E15" s="1" t="s">
        <v>27</v>
      </c>
      <c r="F15" s="1" t="s">
        <v>28</v>
      </c>
      <c r="G15" s="2" t="s">
        <v>107</v>
      </c>
      <c r="H15" s="1" t="s">
        <v>79</v>
      </c>
      <c r="I15" s="1" t="s">
        <v>80</v>
      </c>
      <c r="J15" s="1" t="s">
        <v>81</v>
      </c>
      <c r="K15" s="1">
        <v>58276</v>
      </c>
      <c r="L15" s="1">
        <v>83023</v>
      </c>
      <c r="M15" s="1">
        <v>98378</v>
      </c>
      <c r="N15" s="4">
        <v>0.15</v>
      </c>
      <c r="O15" s="3">
        <f>K15*N15</f>
        <v>8741.4</v>
      </c>
      <c r="P15" s="3"/>
      <c r="Q15" s="1" t="s">
        <v>33</v>
      </c>
      <c r="R15" s="1" t="s">
        <v>72</v>
      </c>
      <c r="S15" s="1" t="s">
        <v>82</v>
      </c>
      <c r="T15" s="1" t="s">
        <v>83</v>
      </c>
      <c r="U15" s="1"/>
      <c r="V15" s="1" t="s">
        <v>108</v>
      </c>
      <c r="W15" s="1" t="s">
        <v>108</v>
      </c>
      <c r="X15" s="1"/>
      <c r="Y15" s="1" t="s">
        <v>109</v>
      </c>
      <c r="Z15" s="1"/>
      <c r="AA15" s="1"/>
      <c r="AB15" s="1"/>
      <c r="AC15" s="1"/>
      <c r="AD15" s="1"/>
    </row>
    <row r="16" spans="1:30" x14ac:dyDescent="0.25">
      <c r="A16" s="1">
        <v>10670</v>
      </c>
      <c r="B16" s="1" t="s">
        <v>110</v>
      </c>
      <c r="C16" s="1" t="s">
        <v>111</v>
      </c>
      <c r="D16" s="1" t="s">
        <v>112</v>
      </c>
      <c r="E16" s="1" t="s">
        <v>41</v>
      </c>
      <c r="F16" s="1" t="s">
        <v>77</v>
      </c>
      <c r="G16" s="2" t="s">
        <v>113</v>
      </c>
      <c r="H16" s="1" t="s">
        <v>114</v>
      </c>
      <c r="I16" s="1" t="s">
        <v>115</v>
      </c>
      <c r="J16" s="1" t="s">
        <v>32</v>
      </c>
      <c r="K16" s="1">
        <v>7939</v>
      </c>
      <c r="L16" s="1">
        <v>37241</v>
      </c>
      <c r="M16" s="1">
        <v>43944</v>
      </c>
      <c r="N16" s="4">
        <v>0.5</v>
      </c>
      <c r="O16" s="3">
        <f>L16*N16</f>
        <v>18620.5</v>
      </c>
      <c r="P16" s="3"/>
      <c r="Q16" s="1" t="s">
        <v>33</v>
      </c>
      <c r="R16" s="1" t="s">
        <v>34</v>
      </c>
      <c r="S16" s="1" t="s">
        <v>116</v>
      </c>
      <c r="T16" s="1" t="s">
        <v>36</v>
      </c>
      <c r="U16" s="1"/>
      <c r="V16" s="1" t="s">
        <v>117</v>
      </c>
      <c r="W16" s="1" t="s">
        <v>117</v>
      </c>
      <c r="X16" s="1"/>
      <c r="Y16" s="1" t="s">
        <v>118</v>
      </c>
      <c r="Z16" s="1"/>
      <c r="AA16" s="1"/>
      <c r="AB16" s="1"/>
      <c r="AC16" s="1"/>
      <c r="AD16" s="1"/>
    </row>
    <row r="17" spans="1:30" x14ac:dyDescent="0.25">
      <c r="A17" s="1">
        <v>10671</v>
      </c>
      <c r="B17" s="1" t="s">
        <v>119</v>
      </c>
      <c r="C17" s="1" t="s">
        <v>120</v>
      </c>
      <c r="D17" s="1">
        <v>9130042685</v>
      </c>
      <c r="E17" s="1" t="s">
        <v>27</v>
      </c>
      <c r="F17" s="1" t="s">
        <v>28</v>
      </c>
      <c r="G17" s="2" t="s">
        <v>121</v>
      </c>
      <c r="H17" s="1" t="s">
        <v>114</v>
      </c>
      <c r="I17" s="1" t="s">
        <v>115</v>
      </c>
      <c r="J17" s="1" t="s">
        <v>32</v>
      </c>
      <c r="K17" s="1">
        <v>7976</v>
      </c>
      <c r="L17" s="1">
        <v>37877</v>
      </c>
      <c r="M17" s="1">
        <v>44695</v>
      </c>
      <c r="N17" s="4">
        <v>0.5</v>
      </c>
      <c r="O17" s="3">
        <f>L17*N17</f>
        <v>18938.5</v>
      </c>
      <c r="P17" s="3"/>
      <c r="Q17" s="1" t="s">
        <v>33</v>
      </c>
      <c r="R17" s="1" t="s">
        <v>34</v>
      </c>
      <c r="S17" s="1" t="s">
        <v>116</v>
      </c>
      <c r="T17" s="1" t="s">
        <v>36</v>
      </c>
      <c r="U17" s="1"/>
      <c r="V17" s="1" t="s">
        <v>122</v>
      </c>
      <c r="W17" s="1" t="s">
        <v>122</v>
      </c>
      <c r="X17" s="1"/>
      <c r="Y17" s="1" t="s">
        <v>123</v>
      </c>
      <c r="Z17" s="1"/>
      <c r="AA17" s="1"/>
      <c r="AB17" s="1"/>
      <c r="AC17" s="1"/>
      <c r="AD17" s="1"/>
    </row>
    <row r="18" spans="1:30" x14ac:dyDescent="0.25">
      <c r="A18" s="1">
        <v>10672</v>
      </c>
      <c r="B18" s="1" t="s">
        <v>124</v>
      </c>
      <c r="C18" s="1" t="s">
        <v>125</v>
      </c>
      <c r="D18" s="1">
        <v>8799955611</v>
      </c>
      <c r="E18" s="1" t="s">
        <v>27</v>
      </c>
      <c r="F18" s="1" t="s">
        <v>28</v>
      </c>
      <c r="G18" s="2" t="s">
        <v>126</v>
      </c>
      <c r="H18" s="1" t="s">
        <v>127</v>
      </c>
      <c r="I18" s="1" t="s">
        <v>128</v>
      </c>
      <c r="J18" s="1" t="s">
        <v>46</v>
      </c>
      <c r="K18" s="1">
        <v>6833</v>
      </c>
      <c r="L18" s="1">
        <v>39643</v>
      </c>
      <c r="M18" s="1">
        <v>46779</v>
      </c>
      <c r="N18" s="4">
        <v>0.15</v>
      </c>
      <c r="O18" s="3">
        <f>L18*N18</f>
        <v>5946.45</v>
      </c>
      <c r="P18" s="3"/>
      <c r="Q18" s="1" t="s">
        <v>33</v>
      </c>
      <c r="R18" s="1" t="s">
        <v>34</v>
      </c>
      <c r="S18" s="1" t="s">
        <v>129</v>
      </c>
      <c r="T18" s="1" t="s">
        <v>36</v>
      </c>
      <c r="U18" s="1"/>
      <c r="V18" s="1" t="s">
        <v>130</v>
      </c>
      <c r="W18" s="1" t="s">
        <v>130</v>
      </c>
      <c r="X18" s="1"/>
      <c r="Y18" s="1" t="s">
        <v>131</v>
      </c>
      <c r="Z18" s="1"/>
      <c r="AA18" s="1"/>
      <c r="AB18" s="1"/>
      <c r="AC18" s="1"/>
      <c r="AD18" s="1"/>
    </row>
    <row r="19" spans="1:30" x14ac:dyDescent="0.25">
      <c r="A19" s="1">
        <v>10710</v>
      </c>
      <c r="B19" s="1" t="s">
        <v>60</v>
      </c>
      <c r="C19" s="1" t="s">
        <v>132</v>
      </c>
      <c r="D19" s="1">
        <v>9503059959</v>
      </c>
      <c r="E19" s="1" t="s">
        <v>41</v>
      </c>
      <c r="F19" s="1" t="s">
        <v>77</v>
      </c>
      <c r="G19" s="2" t="s">
        <v>133</v>
      </c>
      <c r="H19" s="1" t="s">
        <v>134</v>
      </c>
      <c r="I19" s="1" t="s">
        <v>135</v>
      </c>
      <c r="J19" s="1" t="s">
        <v>64</v>
      </c>
      <c r="K19" s="1">
        <v>58276</v>
      </c>
      <c r="L19" s="1">
        <v>83023</v>
      </c>
      <c r="M19" s="1">
        <v>98378</v>
      </c>
      <c r="N19" s="4">
        <v>0.15</v>
      </c>
      <c r="O19" s="3">
        <f>K19*N19</f>
        <v>8741.4</v>
      </c>
      <c r="P19" s="3"/>
      <c r="Q19" s="1" t="s">
        <v>33</v>
      </c>
      <c r="R19" s="1" t="s">
        <v>72</v>
      </c>
      <c r="S19" s="1" t="s">
        <v>82</v>
      </c>
      <c r="T19" s="1" t="s">
        <v>83</v>
      </c>
      <c r="U19" s="1"/>
      <c r="V19" s="1" t="s">
        <v>136</v>
      </c>
      <c r="W19" s="1" t="s">
        <v>136</v>
      </c>
      <c r="X19" s="1"/>
      <c r="Y19" s="1" t="s">
        <v>137</v>
      </c>
      <c r="Z19" s="1"/>
      <c r="AA19" s="1"/>
      <c r="AB19" s="1"/>
      <c r="AC19" s="1"/>
      <c r="AD19" s="1"/>
    </row>
    <row r="20" spans="1:30" x14ac:dyDescent="0.25">
      <c r="A20" s="1">
        <v>10711</v>
      </c>
      <c r="B20" s="1" t="s">
        <v>60</v>
      </c>
      <c r="C20" s="1" t="s">
        <v>132</v>
      </c>
      <c r="D20" s="1">
        <v>9503059959</v>
      </c>
      <c r="E20" s="1" t="s">
        <v>41</v>
      </c>
      <c r="F20" s="1" t="s">
        <v>77</v>
      </c>
      <c r="G20" s="2" t="s">
        <v>138</v>
      </c>
      <c r="H20" s="1" t="s">
        <v>134</v>
      </c>
      <c r="I20" s="1" t="s">
        <v>135</v>
      </c>
      <c r="J20" s="1" t="s">
        <v>64</v>
      </c>
      <c r="K20" s="1">
        <v>58276</v>
      </c>
      <c r="L20" s="1">
        <v>83023</v>
      </c>
      <c r="M20" s="1">
        <v>98378</v>
      </c>
      <c r="N20" s="4">
        <v>0.15</v>
      </c>
      <c r="O20" s="3">
        <f>K20*N20</f>
        <v>8741.4</v>
      </c>
      <c r="P20" s="3"/>
      <c r="Q20" s="1" t="s">
        <v>33</v>
      </c>
      <c r="R20" s="1" t="s">
        <v>72</v>
      </c>
      <c r="S20" s="1" t="s">
        <v>82</v>
      </c>
      <c r="T20" s="1" t="s">
        <v>83</v>
      </c>
      <c r="U20" s="1"/>
      <c r="V20" s="1" t="s">
        <v>139</v>
      </c>
      <c r="W20" s="1" t="s">
        <v>139</v>
      </c>
      <c r="X20" s="1"/>
      <c r="Y20" s="1" t="s">
        <v>140</v>
      </c>
      <c r="Z20" s="1"/>
      <c r="AA20" s="1"/>
      <c r="AB20" s="1"/>
      <c r="AC20" s="1"/>
      <c r="AD20" s="1"/>
    </row>
    <row r="21" spans="1:30" x14ac:dyDescent="0.25">
      <c r="A21" s="1">
        <v>10752</v>
      </c>
      <c r="B21" s="1" t="s">
        <v>141</v>
      </c>
      <c r="C21" s="1" t="s">
        <v>142</v>
      </c>
      <c r="D21" s="1">
        <v>9503059959</v>
      </c>
      <c r="E21" s="1" t="s">
        <v>143</v>
      </c>
      <c r="F21" s="1" t="s">
        <v>28</v>
      </c>
      <c r="G21" s="2" t="s">
        <v>144</v>
      </c>
      <c r="H21" s="1" t="s">
        <v>145</v>
      </c>
      <c r="I21" s="1" t="s">
        <v>146</v>
      </c>
      <c r="J21" s="1" t="s">
        <v>81</v>
      </c>
      <c r="K21" s="1">
        <v>58276</v>
      </c>
      <c r="L21" s="1">
        <v>83023</v>
      </c>
      <c r="M21" s="1">
        <v>98378</v>
      </c>
      <c r="N21" s="4">
        <v>0.15</v>
      </c>
      <c r="O21" s="3">
        <f>K21*N21</f>
        <v>8741.4</v>
      </c>
      <c r="P21" s="3"/>
      <c r="Q21" s="1" t="s">
        <v>33</v>
      </c>
      <c r="R21" s="1" t="s">
        <v>72</v>
      </c>
      <c r="S21" s="1" t="s">
        <v>147</v>
      </c>
      <c r="T21" s="1" t="s">
        <v>83</v>
      </c>
      <c r="U21" s="1"/>
      <c r="V21" s="1" t="s">
        <v>148</v>
      </c>
      <c r="W21" s="1" t="s">
        <v>148</v>
      </c>
      <c r="X21" s="1"/>
      <c r="Y21" s="1" t="s">
        <v>149</v>
      </c>
      <c r="Z21" s="1"/>
      <c r="AA21" s="1"/>
      <c r="AB21" s="1"/>
      <c r="AC21" s="1"/>
      <c r="AD21" s="1"/>
    </row>
    <row r="22" spans="1:30" x14ac:dyDescent="0.25">
      <c r="A22" s="1">
        <v>10734</v>
      </c>
      <c r="B22" s="1" t="s">
        <v>150</v>
      </c>
      <c r="C22" s="1" t="s">
        <v>151</v>
      </c>
      <c r="D22" s="1">
        <v>7410021673</v>
      </c>
      <c r="E22" s="1" t="s">
        <v>41</v>
      </c>
      <c r="F22" s="1" t="s">
        <v>77</v>
      </c>
      <c r="G22" s="2" t="s">
        <v>152</v>
      </c>
      <c r="H22" s="1" t="s">
        <v>145</v>
      </c>
      <c r="I22" s="1" t="s">
        <v>153</v>
      </c>
      <c r="J22" s="1" t="s">
        <v>32</v>
      </c>
      <c r="K22" s="1">
        <v>7505</v>
      </c>
      <c r="L22" s="1">
        <v>40037</v>
      </c>
      <c r="M22" s="1">
        <v>47244</v>
      </c>
      <c r="N22" s="4">
        <v>0.5</v>
      </c>
      <c r="O22" s="3">
        <f>L22*N22</f>
        <v>20018.5</v>
      </c>
      <c r="P22" s="3"/>
      <c r="Q22" s="1" t="s">
        <v>33</v>
      </c>
      <c r="R22" s="1" t="s">
        <v>34</v>
      </c>
      <c r="S22" s="1" t="s">
        <v>35</v>
      </c>
      <c r="T22" s="1" t="s">
        <v>36</v>
      </c>
      <c r="U22" s="1"/>
      <c r="V22" s="1" t="s">
        <v>154</v>
      </c>
      <c r="W22" s="1" t="s">
        <v>154</v>
      </c>
      <c r="X22" s="1"/>
      <c r="Y22" s="1" t="s">
        <v>155</v>
      </c>
      <c r="Z22" s="1"/>
      <c r="AA22" s="1"/>
      <c r="AB22" s="1"/>
      <c r="AC22" s="1"/>
      <c r="AD22" s="1"/>
    </row>
    <row r="23" spans="1:30" x14ac:dyDescent="0.25">
      <c r="A23" s="1">
        <v>10750</v>
      </c>
      <c r="B23" s="1" t="s">
        <v>141</v>
      </c>
      <c r="C23" s="1" t="s">
        <v>142</v>
      </c>
      <c r="D23" s="1">
        <v>9503059959</v>
      </c>
      <c r="E23" s="1" t="s">
        <v>143</v>
      </c>
      <c r="F23" s="1" t="s">
        <v>28</v>
      </c>
      <c r="G23" s="2" t="s">
        <v>156</v>
      </c>
      <c r="H23" s="1" t="s">
        <v>145</v>
      </c>
      <c r="I23" s="1" t="s">
        <v>157</v>
      </c>
      <c r="J23" s="1" t="s">
        <v>81</v>
      </c>
      <c r="K23" s="1">
        <v>58276</v>
      </c>
      <c r="L23" s="1">
        <v>83023</v>
      </c>
      <c r="M23" s="1">
        <v>98378</v>
      </c>
      <c r="N23" s="4">
        <v>0.15</v>
      </c>
      <c r="O23" s="3">
        <f t="shared" ref="O23:O30" si="1">K23*N23</f>
        <v>8741.4</v>
      </c>
      <c r="P23" s="3"/>
      <c r="Q23" s="1" t="s">
        <v>33</v>
      </c>
      <c r="R23" s="1" t="s">
        <v>72</v>
      </c>
      <c r="S23" s="1" t="s">
        <v>147</v>
      </c>
      <c r="T23" s="1" t="s">
        <v>67</v>
      </c>
      <c r="U23" s="1"/>
      <c r="V23" s="1" t="s">
        <v>158</v>
      </c>
      <c r="W23" s="1" t="s">
        <v>158</v>
      </c>
      <c r="X23" s="1"/>
      <c r="Y23" s="1" t="s">
        <v>159</v>
      </c>
      <c r="Z23" s="1"/>
      <c r="AA23" s="1"/>
      <c r="AB23" s="1"/>
      <c r="AC23" s="1"/>
      <c r="AD23" s="1"/>
    </row>
    <row r="24" spans="1:30" x14ac:dyDescent="0.25">
      <c r="A24" s="1">
        <v>10751</v>
      </c>
      <c r="B24" s="1" t="s">
        <v>141</v>
      </c>
      <c r="C24" s="1" t="s">
        <v>142</v>
      </c>
      <c r="D24" s="1">
        <v>9503059959</v>
      </c>
      <c r="E24" s="1" t="s">
        <v>143</v>
      </c>
      <c r="F24" s="1" t="s">
        <v>28</v>
      </c>
      <c r="G24" s="2" t="s">
        <v>160</v>
      </c>
      <c r="H24" s="1" t="s">
        <v>145</v>
      </c>
      <c r="I24" s="1" t="s">
        <v>146</v>
      </c>
      <c r="J24" s="1" t="s">
        <v>81</v>
      </c>
      <c r="K24" s="1">
        <v>58276</v>
      </c>
      <c r="L24" s="1">
        <v>83023</v>
      </c>
      <c r="M24" s="1">
        <v>98378</v>
      </c>
      <c r="N24" s="4">
        <v>0.15</v>
      </c>
      <c r="O24" s="3">
        <f t="shared" si="1"/>
        <v>8741.4</v>
      </c>
      <c r="P24" s="3"/>
      <c r="Q24" s="1" t="s">
        <v>33</v>
      </c>
      <c r="R24" s="1" t="s">
        <v>65</v>
      </c>
      <c r="S24" s="1" t="s">
        <v>147</v>
      </c>
      <c r="T24" s="1" t="s">
        <v>67</v>
      </c>
      <c r="U24" s="1"/>
      <c r="V24" s="1" t="s">
        <v>161</v>
      </c>
      <c r="W24" s="1" t="s">
        <v>161</v>
      </c>
      <c r="X24" s="1"/>
      <c r="Y24" s="1" t="s">
        <v>162</v>
      </c>
      <c r="Z24" s="1"/>
      <c r="AA24" s="1"/>
      <c r="AB24" s="1"/>
      <c r="AC24" s="1"/>
      <c r="AD24" s="1"/>
    </row>
    <row r="25" spans="1:30" x14ac:dyDescent="0.25">
      <c r="A25" s="1">
        <v>10760</v>
      </c>
      <c r="B25" s="1" t="s">
        <v>60</v>
      </c>
      <c r="C25" s="1" t="s">
        <v>163</v>
      </c>
      <c r="D25" s="1">
        <v>9503059959</v>
      </c>
      <c r="E25" s="1" t="s">
        <v>41</v>
      </c>
      <c r="F25" s="1" t="s">
        <v>164</v>
      </c>
      <c r="G25" s="2" t="s">
        <v>165</v>
      </c>
      <c r="H25" s="1" t="s">
        <v>166</v>
      </c>
      <c r="I25" s="1" t="s">
        <v>167</v>
      </c>
      <c r="J25" s="1" t="s">
        <v>81</v>
      </c>
      <c r="K25" s="1">
        <v>58276</v>
      </c>
      <c r="L25" s="1">
        <v>83023</v>
      </c>
      <c r="M25" s="1">
        <v>98378</v>
      </c>
      <c r="N25" s="4">
        <v>0.15</v>
      </c>
      <c r="O25" s="3">
        <f t="shared" si="1"/>
        <v>8741.4</v>
      </c>
      <c r="P25" s="3"/>
      <c r="Q25" s="1" t="s">
        <v>33</v>
      </c>
      <c r="R25" s="1" t="s">
        <v>72</v>
      </c>
      <c r="S25" s="1" t="s">
        <v>168</v>
      </c>
      <c r="T25" s="1" t="s">
        <v>83</v>
      </c>
      <c r="U25" s="1"/>
      <c r="V25" s="1" t="s">
        <v>169</v>
      </c>
      <c r="W25" s="1" t="s">
        <v>169</v>
      </c>
      <c r="X25" s="1"/>
      <c r="Y25" s="1" t="s">
        <v>170</v>
      </c>
      <c r="Z25" s="1"/>
      <c r="AA25" s="1"/>
      <c r="AB25" s="1"/>
      <c r="AC25" s="1"/>
      <c r="AD25" s="1"/>
    </row>
    <row r="26" spans="1:30" x14ac:dyDescent="0.25">
      <c r="A26" s="1">
        <v>10761</v>
      </c>
      <c r="B26" s="1" t="s">
        <v>60</v>
      </c>
      <c r="C26" s="1" t="s">
        <v>171</v>
      </c>
      <c r="D26" s="1">
        <v>9503059959</v>
      </c>
      <c r="E26" s="1" t="s">
        <v>41</v>
      </c>
      <c r="F26" s="1" t="s">
        <v>172</v>
      </c>
      <c r="G26" s="2" t="s">
        <v>173</v>
      </c>
      <c r="H26" s="1" t="s">
        <v>166</v>
      </c>
      <c r="I26" s="1" t="s">
        <v>167</v>
      </c>
      <c r="J26" s="1" t="s">
        <v>81</v>
      </c>
      <c r="K26" s="1">
        <v>58276</v>
      </c>
      <c r="L26" s="1">
        <v>83023</v>
      </c>
      <c r="M26" s="1">
        <v>98378</v>
      </c>
      <c r="N26" s="4">
        <v>0.15</v>
      </c>
      <c r="O26" s="3">
        <f t="shared" si="1"/>
        <v>8741.4</v>
      </c>
      <c r="P26" s="3"/>
      <c r="Q26" s="1" t="s">
        <v>33</v>
      </c>
      <c r="R26" s="1" t="s">
        <v>72</v>
      </c>
      <c r="S26" s="1" t="s">
        <v>82</v>
      </c>
      <c r="T26" s="1" t="s">
        <v>83</v>
      </c>
      <c r="U26" s="1"/>
      <c r="V26" s="1" t="s">
        <v>174</v>
      </c>
      <c r="W26" s="1" t="s">
        <v>174</v>
      </c>
      <c r="X26" s="1"/>
      <c r="Y26" s="1" t="s">
        <v>175</v>
      </c>
      <c r="Z26" s="1"/>
      <c r="AA26" s="1"/>
      <c r="AB26" s="1"/>
      <c r="AC26" s="1"/>
      <c r="AD26" s="1"/>
    </row>
    <row r="27" spans="1:30" x14ac:dyDescent="0.25">
      <c r="A27" s="1">
        <v>10762</v>
      </c>
      <c r="B27" s="1" t="s">
        <v>60</v>
      </c>
      <c r="C27" s="1" t="s">
        <v>163</v>
      </c>
      <c r="D27" s="1">
        <v>9503059959</v>
      </c>
      <c r="E27" s="1" t="s">
        <v>41</v>
      </c>
      <c r="F27" s="1" t="s">
        <v>176</v>
      </c>
      <c r="G27" s="2" t="s">
        <v>177</v>
      </c>
      <c r="H27" s="1" t="s">
        <v>166</v>
      </c>
      <c r="I27" s="1" t="s">
        <v>167</v>
      </c>
      <c r="J27" s="1" t="s">
        <v>81</v>
      </c>
      <c r="K27" s="1">
        <v>58276</v>
      </c>
      <c r="L27" s="1">
        <v>83023</v>
      </c>
      <c r="M27" s="1">
        <v>83023</v>
      </c>
      <c r="N27" s="4">
        <v>0.15</v>
      </c>
      <c r="O27" s="3">
        <f t="shared" si="1"/>
        <v>8741.4</v>
      </c>
      <c r="P27" s="3"/>
      <c r="Q27" s="1" t="s">
        <v>33</v>
      </c>
      <c r="R27" s="1" t="s">
        <v>72</v>
      </c>
      <c r="S27" s="1" t="s">
        <v>168</v>
      </c>
      <c r="T27" s="1" t="s">
        <v>67</v>
      </c>
      <c r="U27" s="1"/>
      <c r="V27" s="1" t="s">
        <v>178</v>
      </c>
      <c r="W27" s="1" t="s">
        <v>178</v>
      </c>
      <c r="X27" s="1"/>
      <c r="Y27" s="1" t="s">
        <v>179</v>
      </c>
      <c r="Z27" s="1"/>
      <c r="AA27" s="1"/>
      <c r="AB27" s="1"/>
      <c r="AC27" s="1"/>
      <c r="AD27" s="1"/>
    </row>
    <row r="28" spans="1:30" x14ac:dyDescent="0.25">
      <c r="A28" s="1">
        <v>10763</v>
      </c>
      <c r="B28" s="1" t="s">
        <v>60</v>
      </c>
      <c r="C28" s="1" t="s">
        <v>180</v>
      </c>
      <c r="D28" s="1">
        <v>9503059959</v>
      </c>
      <c r="E28" s="1" t="s">
        <v>41</v>
      </c>
      <c r="F28" s="1" t="s">
        <v>181</v>
      </c>
      <c r="G28" s="2" t="s">
        <v>182</v>
      </c>
      <c r="H28" s="1" t="s">
        <v>166</v>
      </c>
      <c r="I28" s="1" t="s">
        <v>167</v>
      </c>
      <c r="J28" s="1" t="s">
        <v>81</v>
      </c>
      <c r="K28" s="1">
        <v>58276</v>
      </c>
      <c r="L28" s="1">
        <v>83023</v>
      </c>
      <c r="M28" s="1">
        <v>98378</v>
      </c>
      <c r="N28" s="4">
        <v>0.15</v>
      </c>
      <c r="O28" s="3">
        <f t="shared" si="1"/>
        <v>8741.4</v>
      </c>
      <c r="P28" s="3"/>
      <c r="Q28" s="1" t="s">
        <v>33</v>
      </c>
      <c r="R28" s="1" t="s">
        <v>72</v>
      </c>
      <c r="S28" s="1" t="s">
        <v>168</v>
      </c>
      <c r="T28" s="1" t="s">
        <v>83</v>
      </c>
      <c r="U28" s="1"/>
      <c r="V28" s="1" t="s">
        <v>183</v>
      </c>
      <c r="W28" s="1" t="s">
        <v>184</v>
      </c>
      <c r="X28" s="1"/>
      <c r="Y28" s="1" t="s">
        <v>185</v>
      </c>
      <c r="Z28" s="1"/>
      <c r="AA28" s="1"/>
      <c r="AB28" s="1"/>
      <c r="AC28" s="1"/>
      <c r="AD28" s="1"/>
    </row>
    <row r="29" spans="1:30" x14ac:dyDescent="0.25">
      <c r="A29" s="1">
        <v>10764</v>
      </c>
      <c r="B29" s="1" t="s">
        <v>60</v>
      </c>
      <c r="C29" s="1" t="s">
        <v>163</v>
      </c>
      <c r="D29" s="1">
        <v>9503059959</v>
      </c>
      <c r="E29" s="1" t="s">
        <v>41</v>
      </c>
      <c r="F29" s="1" t="s">
        <v>186</v>
      </c>
      <c r="G29" s="2" t="s">
        <v>187</v>
      </c>
      <c r="H29" s="1" t="s">
        <v>166</v>
      </c>
      <c r="I29" s="1" t="s">
        <v>167</v>
      </c>
      <c r="J29" s="1" t="s">
        <v>81</v>
      </c>
      <c r="K29" s="1">
        <v>58726</v>
      </c>
      <c r="L29" s="1">
        <v>83023</v>
      </c>
      <c r="M29" s="1">
        <v>98378</v>
      </c>
      <c r="N29" s="4">
        <v>0.15</v>
      </c>
      <c r="O29" s="3">
        <f t="shared" si="1"/>
        <v>8808.9</v>
      </c>
      <c r="P29" s="3"/>
      <c r="Q29" s="1" t="s">
        <v>33</v>
      </c>
      <c r="R29" s="1" t="s">
        <v>72</v>
      </c>
      <c r="S29" s="1" t="s">
        <v>168</v>
      </c>
      <c r="T29" s="1" t="s">
        <v>83</v>
      </c>
      <c r="U29" s="1"/>
      <c r="V29" s="1" t="s">
        <v>188</v>
      </c>
      <c r="W29" s="1" t="s">
        <v>188</v>
      </c>
      <c r="X29" s="1"/>
      <c r="Y29" s="1" t="s">
        <v>189</v>
      </c>
      <c r="Z29" s="1"/>
      <c r="AA29" s="1"/>
      <c r="AB29" s="1"/>
      <c r="AC29" s="1"/>
      <c r="AD29" s="1"/>
    </row>
    <row r="30" spans="1:30" x14ac:dyDescent="0.25">
      <c r="A30" s="1">
        <v>10765</v>
      </c>
      <c r="B30" s="1" t="s">
        <v>60</v>
      </c>
      <c r="C30" s="1" t="s">
        <v>163</v>
      </c>
      <c r="D30" s="1">
        <v>9503059959</v>
      </c>
      <c r="E30" s="1" t="s">
        <v>41</v>
      </c>
      <c r="F30" s="1" t="s">
        <v>190</v>
      </c>
      <c r="G30" s="2" t="s">
        <v>191</v>
      </c>
      <c r="H30" s="1" t="s">
        <v>166</v>
      </c>
      <c r="I30" s="1" t="s">
        <v>192</v>
      </c>
      <c r="J30" s="1" t="s">
        <v>81</v>
      </c>
      <c r="K30" s="1">
        <v>58276</v>
      </c>
      <c r="L30" s="1">
        <v>83023</v>
      </c>
      <c r="M30" s="1">
        <v>98378</v>
      </c>
      <c r="N30" s="4">
        <v>0.15</v>
      </c>
      <c r="O30" s="3">
        <f t="shared" si="1"/>
        <v>8741.4</v>
      </c>
      <c r="P30" s="3"/>
      <c r="Q30" s="1" t="s">
        <v>33</v>
      </c>
      <c r="R30" s="1" t="s">
        <v>72</v>
      </c>
      <c r="S30" s="1" t="s">
        <v>168</v>
      </c>
      <c r="T30" s="1" t="s">
        <v>83</v>
      </c>
      <c r="U30" s="1"/>
      <c r="V30" s="1" t="s">
        <v>193</v>
      </c>
      <c r="W30" s="1" t="s">
        <v>193</v>
      </c>
      <c r="X30" s="1"/>
      <c r="Y30" s="1" t="s">
        <v>194</v>
      </c>
      <c r="Z30" s="1"/>
      <c r="AA30" s="1"/>
      <c r="AB30" s="1"/>
      <c r="AC30" s="1"/>
      <c r="AD30" s="1"/>
    </row>
    <row r="31" spans="1:30" x14ac:dyDescent="0.25">
      <c r="A31" s="1">
        <v>10808</v>
      </c>
      <c r="B31" s="1" t="s">
        <v>195</v>
      </c>
      <c r="C31" s="1" t="s">
        <v>196</v>
      </c>
      <c r="D31" s="1"/>
      <c r="E31" s="1" t="s">
        <v>41</v>
      </c>
      <c r="F31" s="1" t="s">
        <v>197</v>
      </c>
      <c r="G31" s="2" t="s">
        <v>198</v>
      </c>
      <c r="H31" s="1" t="s">
        <v>166</v>
      </c>
      <c r="I31" s="1" t="s">
        <v>199</v>
      </c>
      <c r="J31" s="1" t="s">
        <v>32</v>
      </c>
      <c r="K31" s="1">
        <v>10698</v>
      </c>
      <c r="L31" s="1">
        <v>54032</v>
      </c>
      <c r="M31" s="1">
        <v>63758</v>
      </c>
      <c r="N31" s="4">
        <v>0.5</v>
      </c>
      <c r="O31" s="3">
        <f>L31*N31</f>
        <v>27016</v>
      </c>
      <c r="P31" s="3"/>
      <c r="Q31" s="1" t="s">
        <v>33</v>
      </c>
      <c r="R31" s="1" t="s">
        <v>34</v>
      </c>
      <c r="S31" s="1" t="s">
        <v>200</v>
      </c>
      <c r="T31" s="1" t="s">
        <v>36</v>
      </c>
      <c r="U31" s="1"/>
      <c r="V31" s="1" t="s">
        <v>201</v>
      </c>
      <c r="W31" s="1" t="s">
        <v>201</v>
      </c>
      <c r="X31" s="1"/>
      <c r="Y31" s="1" t="s">
        <v>202</v>
      </c>
      <c r="Z31" s="1"/>
      <c r="AA31" s="1"/>
      <c r="AB31" s="1"/>
      <c r="AC31" s="1"/>
      <c r="AD31" s="1"/>
    </row>
    <row r="32" spans="1:30" x14ac:dyDescent="0.25">
      <c r="A32" s="1">
        <v>10767</v>
      </c>
      <c r="B32" s="1" t="s">
        <v>60</v>
      </c>
      <c r="C32" s="1" t="s">
        <v>203</v>
      </c>
      <c r="D32" s="1">
        <v>8421887858</v>
      </c>
      <c r="E32" s="1" t="s">
        <v>41</v>
      </c>
      <c r="F32" s="1" t="s">
        <v>204</v>
      </c>
      <c r="G32" s="2" t="s">
        <v>205</v>
      </c>
      <c r="H32" s="1" t="s">
        <v>206</v>
      </c>
      <c r="I32" s="1" t="s">
        <v>157</v>
      </c>
      <c r="J32" s="1" t="s">
        <v>81</v>
      </c>
      <c r="K32" s="1">
        <v>58276</v>
      </c>
      <c r="L32" s="1">
        <v>83023</v>
      </c>
      <c r="M32" s="1">
        <v>98378</v>
      </c>
      <c r="N32" s="4">
        <v>0.15</v>
      </c>
      <c r="O32" s="3">
        <f>K32*N32</f>
        <v>8741.4</v>
      </c>
      <c r="P32" s="3"/>
      <c r="Q32" s="1" t="s">
        <v>33</v>
      </c>
      <c r="R32" s="1" t="s">
        <v>72</v>
      </c>
      <c r="S32" s="1" t="s">
        <v>82</v>
      </c>
      <c r="T32" s="1" t="s">
        <v>83</v>
      </c>
      <c r="U32" s="1"/>
      <c r="V32" s="1" t="s">
        <v>207</v>
      </c>
      <c r="W32" s="1" t="s">
        <v>207</v>
      </c>
      <c r="X32" s="1"/>
      <c r="Y32" s="1" t="s">
        <v>208</v>
      </c>
      <c r="Z32" s="1"/>
      <c r="AA32" s="1"/>
      <c r="AB32" s="1"/>
      <c r="AC32" s="1"/>
      <c r="AD32" s="1"/>
    </row>
    <row r="33" spans="1:30" x14ac:dyDescent="0.25">
      <c r="A33" s="1">
        <v>10775</v>
      </c>
      <c r="B33" s="1" t="s">
        <v>209</v>
      </c>
      <c r="C33" s="1" t="s">
        <v>210</v>
      </c>
      <c r="D33" s="1"/>
      <c r="E33" s="1" t="s">
        <v>41</v>
      </c>
      <c r="F33" s="1" t="s">
        <v>211</v>
      </c>
      <c r="G33" s="2" t="s">
        <v>212</v>
      </c>
      <c r="H33" s="1" t="s">
        <v>206</v>
      </c>
      <c r="I33" s="1" t="s">
        <v>213</v>
      </c>
      <c r="J33" s="1" t="s">
        <v>46</v>
      </c>
      <c r="K33" s="1">
        <v>15982</v>
      </c>
      <c r="L33" s="1">
        <v>23524</v>
      </c>
      <c r="M33" s="1">
        <v>27758</v>
      </c>
      <c r="N33" s="1">
        <v>15</v>
      </c>
      <c r="O33" s="3">
        <f>K33*N33/100</f>
        <v>2397.3000000000002</v>
      </c>
      <c r="P33" s="3"/>
      <c r="Q33" s="1" t="s">
        <v>33</v>
      </c>
      <c r="R33" s="1" t="s">
        <v>214</v>
      </c>
      <c r="S33" s="1" t="s">
        <v>215</v>
      </c>
      <c r="T33" s="1" t="s">
        <v>216</v>
      </c>
      <c r="U33" s="1"/>
      <c r="V33" s="1" t="s">
        <v>217</v>
      </c>
      <c r="W33" s="1" t="s">
        <v>217</v>
      </c>
      <c r="X33" s="1"/>
      <c r="Y33" s="1" t="s">
        <v>218</v>
      </c>
      <c r="Z33" s="1"/>
      <c r="AA33" s="1"/>
      <c r="AB33" s="1"/>
      <c r="AC33" s="1"/>
      <c r="AD33" s="1"/>
    </row>
    <row r="34" spans="1:30" x14ac:dyDescent="0.25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  <c r="L34" s="1"/>
      <c r="M34" s="1"/>
      <c r="N34" s="1" t="s">
        <v>14</v>
      </c>
      <c r="O34" s="3">
        <f>SUM(O2:O33)</f>
        <v>331075.45</v>
      </c>
      <c r="P34" s="3"/>
      <c r="Q34" s="1"/>
      <c r="R34" s="1"/>
      <c r="S34" s="1"/>
      <c r="T34" s="1"/>
      <c r="U34" s="1"/>
      <c r="V34" s="1"/>
      <c r="W34" s="1"/>
      <c r="X34" s="1"/>
      <c r="Y34" s="1"/>
    </row>
    <row r="35" spans="1:30" x14ac:dyDescent="0.25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  <c r="L35" s="1"/>
      <c r="M35" s="1"/>
      <c r="N35" s="1" t="s">
        <v>219</v>
      </c>
      <c r="O35" s="3">
        <f>O34*2/100</f>
        <v>6621.509</v>
      </c>
      <c r="P35" s="3"/>
      <c r="Q35" s="1"/>
      <c r="R35" s="1"/>
      <c r="S35" s="1"/>
      <c r="T35" s="1"/>
      <c r="U35" s="1"/>
      <c r="V35" s="1"/>
      <c r="W35" s="1"/>
      <c r="X35" s="1"/>
      <c r="Y35" s="1"/>
    </row>
    <row r="36" spans="1:30" x14ac:dyDescent="0.25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  <c r="L36" s="1"/>
      <c r="M36" s="1"/>
      <c r="N36" s="1" t="s">
        <v>220</v>
      </c>
      <c r="O36" s="3">
        <f>O34-O35</f>
        <v>324453.94099999999</v>
      </c>
      <c r="P36" s="3"/>
      <c r="Q36" s="1"/>
      <c r="R36" s="1"/>
      <c r="S36" s="1"/>
      <c r="T36" s="1"/>
      <c r="U36" s="1"/>
      <c r="V36" s="1"/>
      <c r="W36" s="1"/>
      <c r="X36" s="1"/>
      <c r="Y36" s="1"/>
    </row>
    <row r="37" spans="1:30" x14ac:dyDescent="0.25">
      <c r="G37" s="7"/>
      <c r="J37" t="s">
        <v>221</v>
      </c>
      <c r="O37" s="8">
        <v>8742</v>
      </c>
      <c r="P37" s="8"/>
    </row>
    <row r="38" spans="1:30" x14ac:dyDescent="0.25">
      <c r="N38" t="s">
        <v>222</v>
      </c>
      <c r="O38" s="8">
        <f>O36-O37</f>
        <v>315711.94099999999</v>
      </c>
      <c r="Q38" s="8">
        <f>O34-O37</f>
        <v>322333.45</v>
      </c>
    </row>
    <row r="39" spans="1:30" x14ac:dyDescent="0.25">
      <c r="Q3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2026-03-05T05:08:01Z</dcterms:created>
  <dcterms:modified xsi:type="dcterms:W3CDTF">2026-03-05T05:58:13Z</dcterms:modified>
</cp:coreProperties>
</file>