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6A6D956-0D84-4A80-94CE-19E5B31BC3C5}" xr6:coauthVersionLast="47" xr6:coauthVersionMax="47" xr10:uidLastSave="{00000000-0000-0000-0000-000000000000}"/>
  <bookViews>
    <workbookView xWindow="-120" yWindow="-120" windowWidth="29040" windowHeight="15720" xr2:uid="{51C464A1-15C3-4858-B09B-0B304DAE79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0" i="1" l="1"/>
  <c r="AH19" i="1"/>
  <c r="AH17" i="1"/>
  <c r="AH11" i="1"/>
  <c r="AH9" i="1"/>
  <c r="AH6" i="1"/>
  <c r="AH16" i="1"/>
  <c r="AH15" i="1"/>
</calcChain>
</file>

<file path=xl/sharedStrings.xml><?xml version="1.0" encoding="utf-8"?>
<sst xmlns="http://schemas.openxmlformats.org/spreadsheetml/2006/main" count="352" uniqueCount="212">
  <si>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</si>
  <si>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</si>
  <si>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</si>
  <si>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</si>
  <si>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</si>
  <si>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</si>
  <si>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</si>
  <si>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</si>
  <si>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</si>
  <si>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</si>
  <si>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</si>
  <si>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</si>
  <si>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</si>
  <si>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</si>
  <si>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</si>
  <si>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</si>
  <si>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</si>
  <si>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</si>
  <si>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</si>
  <si>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</si>
  <si>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</si>
  <si>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</si>
  <si>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</si>
  <si>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</si>
  <si>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</si>
  <si>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</si>
  <si>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</si>
  <si>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</si>
  <si>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</si>
  <si>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</si>
  <si>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</si>
  <si>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</si>
  <si>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</si>
  <si>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</si>
  <si>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PARASHURAM ASHOK DUKARE</t>
  </si>
  <si>
    <t>JAY BHAGWAN NIWAS GALLI NO 9 SANKET VIHAR PHURSUNGI, , ,, PUNE - 412308</t>
  </si>
  <si>
    <t>7517086302</t>
  </si>
  <si>
    <t>SPARKPOLICY@GMAIL.COM</t>
  </si>
  <si>
    <t>SARAPHARAJ SHAIKH</t>
  </si>
  <si>
    <t>MC1L4ABA4 TP003536</t>
  </si>
  <si>
    <t>OG262047181200003060</t>
  </si>
  <si>
    <t>2026-03-16T18:30:00.000Z</t>
  </si>
  <si>
    <t>2027-03-15T18:30:00.000Z</t>
  </si>
  <si>
    <t>Bajaj General Insurance Limited</t>
  </si>
  <si>
    <t>ILIYAS UMAR SHAIKH</t>
  </si>
  <si>
    <t>FORCE MOTORS</t>
  </si>
  <si>
    <t>TRAVELLER</t>
  </si>
  <si>
    <t>PCV</t>
  </si>
  <si>
    <t/>
  </si>
  <si>
    <t>2026-03-17T06:21:00.000Z</t>
  </si>
  <si>
    <t>1773728460761-MC1L4ABA4 TP003536 POLICY COPY .pdf</t>
  </si>
  <si>
    <t>SPA-055</t>
  </si>
  <si>
    <t>SHRAVAN ROHIDAS UMAP</t>
  </si>
  <si>
    <t>SHRAVAN ROHIDAS UMAP SURAJ NAGAR NEAR GANPATI MANDIR SHIRUR PUNE 412210 9011673009 MOB NO PUNE MAHARASHTRA 412210</t>
  </si>
  <si>
    <t>9011673009</t>
  </si>
  <si>
    <t>sparkpolicy@gmail.com</t>
  </si>
  <si>
    <t>new</t>
  </si>
  <si>
    <t>3004/433184135/00/000</t>
  </si>
  <si>
    <t>2026-03-17T18:30:00.000Z</t>
  </si>
  <si>
    <t>2027-03-16T18:30:00.000Z</t>
  </si>
  <si>
    <t>ICICI LOMBARD</t>
  </si>
  <si>
    <t>FORCE MOTORS LTD</t>
  </si>
  <si>
    <t>TRAVELLER 4020 WB</t>
  </si>
  <si>
    <t>2026-03-17T12:30:45.000Z</t>
  </si>
  <si>
    <t xml:space="preserve">staff bus </t>
  </si>
  <si>
    <t>1773750645080-Shravan Rohidas Umap (1).pdf</t>
  </si>
  <si>
    <t>SACHIN DATTATRAY PAWAR</t>
  </si>
  <si>
    <t>AT POST SOMURDI TAL PURANDHAR DIST PUNE SOP ANNAGAR, PURAND_x0002_HARPUNEPUNEMAHARASHTRA,, SASWAD-MAHARASHT, , ,, PUNE - 412301</t>
  </si>
  <si>
    <t>9623453215</t>
  </si>
  <si>
    <t>MH12SF9175</t>
  </si>
  <si>
    <t>OG-26-2047-1812-00003062</t>
  </si>
  <si>
    <t>2026-03-18T18:30:00.000Z</t>
  </si>
  <si>
    <t>2027-03-17T18:30:00.000Z</t>
  </si>
  <si>
    <t>Bajaj Allianz General Insurance Company</t>
  </si>
  <si>
    <t>EICHER</t>
  </si>
  <si>
    <t>10.90 L</t>
  </si>
  <si>
    <t>2026-03-17T12:34:37.000Z</t>
  </si>
  <si>
    <t>1773750877093-MR SACHIN DATTATRAY PAWAR (1).pdf</t>
  </si>
  <si>
    <t>PAWAR VASANT BHAGWAN</t>
  </si>
  <si>
    <t>FLAT NO -H2/805 MANJARI GREEN WOODS, , ,, SOLAPUR - 413307</t>
  </si>
  <si>
    <t>9146030303</t>
  </si>
  <si>
    <t>MH12SF5721</t>
  </si>
  <si>
    <t>OG-26-2047-1812-00003065</t>
  </si>
  <si>
    <t>2026-03-17T12:39:37.000Z</t>
  </si>
  <si>
    <t>1773751177224-MR PAWAR VASANT BHAGWAN.pdf</t>
  </si>
  <si>
    <t>Mr Satish Suresh Gunjal</t>
  </si>
  <si>
    <t>A/P-Yewalewadi Tal Haveli Dist-Pune Maharashtra, 7038884644 MobNo, 411001, PUNE, MAHARASHTRA, INDIA</t>
  </si>
  <si>
    <t>7038884644</t>
  </si>
  <si>
    <t>AMJAD SHAIKH</t>
  </si>
  <si>
    <t>MH12GT4844</t>
  </si>
  <si>
    <t>63039191660000</t>
  </si>
  <si>
    <t>Tata AIG General Insurance Company Limited</t>
  </si>
  <si>
    <t xml:space="preserve">TATA MOTORS </t>
  </si>
  <si>
    <t>LPT 709/38 TURBO EX</t>
  </si>
  <si>
    <t>GCV TP</t>
  </si>
  <si>
    <t>2026-03-17T12:47:09.000Z</t>
  </si>
  <si>
    <t>1773751629247-MR SATISH GUNJAL.pdf</t>
  </si>
  <si>
    <t xml:space="preserve">VAIBHAV MOHAN SUNDKAR </t>
  </si>
  <si>
    <t xml:space="preserve">SR NO 82/4 YASHODA BUILDING HOUSE NO 1195 DANGAT PATIL NAGAR NDA ROAD NEAR RAMLEX COMPANY SHIVANE PUNE </t>
  </si>
  <si>
    <t>9881973903</t>
  </si>
  <si>
    <t>TEJASVI SUTAR</t>
  </si>
  <si>
    <t>MH12XW7722</t>
  </si>
  <si>
    <t>202640030125790045400000</t>
  </si>
  <si>
    <t>2026-03-19T18:30:00.000Z</t>
  </si>
  <si>
    <t>2027-03-18T18:30:00.000Z</t>
  </si>
  <si>
    <t>Liberty General Insurance Limited</t>
  </si>
  <si>
    <t xml:space="preserve">ROYAL ENFIELD </t>
  </si>
  <si>
    <t xml:space="preserve">BULLET </t>
  </si>
  <si>
    <t>TWO WHEELER</t>
  </si>
  <si>
    <t>2026-03-18T07:31:41.000Z</t>
  </si>
  <si>
    <t>1773819100795-VAIBHAV MOHAN SUNDKAR.pdf</t>
  </si>
  <si>
    <t>VEGIN LOGISTICS PVT LTD</t>
  </si>
  <si>
    <t>NEAR KESHAV MANGAL KARYALAY 1ST FLOOR SHOP NO 5 SURVEY NO 1/9 HINJEWADI PUNE 9689671919 MOB NO PUNE</t>
  </si>
  <si>
    <t>9689671919</t>
  </si>
  <si>
    <t>MH14LL0464</t>
  </si>
  <si>
    <t>3004/433254846/00/000</t>
  </si>
  <si>
    <t>2026-03-28T18:30:00.000Z</t>
  </si>
  <si>
    <t>2027-03-27T18:30:00.000Z</t>
  </si>
  <si>
    <t>TATA MOTORS</t>
  </si>
  <si>
    <t>LP 710/45 STARBUS</t>
  </si>
  <si>
    <t>2026-03-18T10:11:15.000Z</t>
  </si>
  <si>
    <t xml:space="preserve">satff bus </t>
  </si>
  <si>
    <t>1773828675762-MH14LL0464,policy.pdf</t>
  </si>
  <si>
    <t xml:space="preserve">MRS MALLIKA RAI </t>
  </si>
  <si>
    <t>FLAT NO 102 MEENAKSHI SAROVAR ANNASWAMY MUDAILAIER SHIVAN CHETTY GARDENS ULSOOR BANGLORE 560042</t>
  </si>
  <si>
    <t>9845054777</t>
  </si>
  <si>
    <t xml:space="preserve">SPARKPOLICY@GMAIL.COM </t>
  </si>
  <si>
    <t>MAKDG583AT4201175</t>
  </si>
  <si>
    <t>261485051200</t>
  </si>
  <si>
    <t>Zurich Kotak General Insurance Company (India) Limited</t>
  </si>
  <si>
    <t xml:space="preserve">HONDA </t>
  </si>
  <si>
    <t>ELEVATE</t>
  </si>
  <si>
    <t>PRIVATE CAR</t>
  </si>
  <si>
    <t>2026-03-18T10:25:00.000Z</t>
  </si>
  <si>
    <t>1773829499593-MALLIKA RAI.pdf</t>
  </si>
  <si>
    <t>MR DILIP BHASKAR SATHE</t>
  </si>
  <si>
    <t>SARADWADI SHIRUR SHIRUR PUNE PUNE PUNE PINCODE 412210</t>
  </si>
  <si>
    <t>9028363535</t>
  </si>
  <si>
    <t>MH12XM8377</t>
  </si>
  <si>
    <t>23152083 65650800000</t>
  </si>
  <si>
    <t>2026-03-27T18:30:00.000Z</t>
  </si>
  <si>
    <t>2027-03-26T18:30:00.000Z</t>
  </si>
  <si>
    <t>HDFC ERGO General Insurance Company Limited</t>
  </si>
  <si>
    <t>MAHINDRA</t>
  </si>
  <si>
    <t>BOLERO - MAXX PUP CITY 1.5 VXi</t>
  </si>
  <si>
    <t>GCV</t>
  </si>
  <si>
    <t>2026-03-18T10:35:57.000Z</t>
  </si>
  <si>
    <t>1773830157180-MH12XM8377 POLICY COPY .pdf</t>
  </si>
  <si>
    <t>BUILDMET PVT LTD</t>
  </si>
  <si>
    <t>KKR PERAL,SR NO-58/01,NAGASHETTY HALLI KASABA HOBLI, BANGALORE, KARNATAKA 560094</t>
  </si>
  <si>
    <t>7756804389</t>
  </si>
  <si>
    <t>MP11H1266</t>
  </si>
  <si>
    <t>3008/433206330/00/B00</t>
  </si>
  <si>
    <t>ICICI LOMBARD General Insurance Company Limited</t>
  </si>
  <si>
    <t>ASHOK LEYLAND LTD</t>
  </si>
  <si>
    <t>2518 TRANSIT MIXER</t>
  </si>
  <si>
    <t>MISD</t>
  </si>
  <si>
    <t>2026-03-18T10:39:37.000Z</t>
  </si>
  <si>
    <t>1773830377689-MP11H1266 POLICY COPY .pdf</t>
  </si>
  <si>
    <t>Mr SACHIN MADHAV KAVADE</t>
  </si>
  <si>
    <t>AT KATRAJ PO JINTI TAL KARMALA, DIST SOLAPUR MAHARASHTRA 9689271277 MOB NO., , , SATARA, 413206, MAHARASHTRA</t>
  </si>
  <si>
    <t>9689271277</t>
  </si>
  <si>
    <t>MH11DK3700</t>
  </si>
  <si>
    <t>VPT1110071000100</t>
  </si>
  <si>
    <t>Royal Sundaram General Insurance Company Limited</t>
  </si>
  <si>
    <t>MAHINDRA/ THAR LX HARD</t>
  </si>
  <si>
    <t>DIESEL AT 4WD BSVI</t>
  </si>
  <si>
    <t>2026-03-18T10:45:05.000Z</t>
  </si>
  <si>
    <t>AMIT RODGE</t>
  </si>
  <si>
    <t>1773830705155-MH11DK3700 POLICY COPY .pdf</t>
  </si>
  <si>
    <t>SACHIN TRAVELS</t>
  </si>
  <si>
    <t>SR NO 38 KALE PADAL TRIMURTI NIWAS OMKAR, COLONY HADAPSAR PUNE, SASANENAGAR,HADAPSAR, PUNE - 411028</t>
  </si>
  <si>
    <t>9881123240</t>
  </si>
  <si>
    <t>MH12QW9877</t>
  </si>
  <si>
    <t>300443328897700000</t>
  </si>
  <si>
    <t>TRAVELLER T1</t>
  </si>
  <si>
    <t>2026-03-18T11:10:04.000Z</t>
  </si>
  <si>
    <t>1773832204392-MH12QW9877 POLICY COPY .pdf</t>
  </si>
  <si>
    <t>GANESH BALU DHANWATE</t>
  </si>
  <si>
    <t xml:space="preserve"> SNO6HISSANO1A4THFLOORFLATNO403KHANDOBAMA,,,,PUNE 411015</t>
  </si>
  <si>
    <t>7057831624</t>
  </si>
  <si>
    <t>SHAINAJ SHAIKH</t>
  </si>
  <si>
    <t>MH12VF7330</t>
  </si>
  <si>
    <t>OG-26-2047-1812-00003086</t>
  </si>
  <si>
    <t>2026-03-20T18:30:00.000Z</t>
  </si>
  <si>
    <t>2027-03-19T18:30:00.000Z</t>
  </si>
  <si>
    <t>TRAVEL LER3700 MMWB</t>
  </si>
  <si>
    <t>2026-03-20T08:45:22.000Z</t>
  </si>
  <si>
    <t>STAFF BUS(17+1)</t>
  </si>
  <si>
    <t>1773996322326-GANESH BALU DHANWATE.pdf</t>
  </si>
  <si>
    <t>RAMESH SHANKAR DHADVE</t>
  </si>
  <si>
    <t>SAROLA, SAROLE, SAROLE, PUNE 412205 MAHARASHTRA, 412205 PUNE MAHARASHTRA 412205</t>
  </si>
  <si>
    <t>9822832757</t>
  </si>
  <si>
    <t>201440030125790067500000</t>
  </si>
  <si>
    <t>swaraj</t>
  </si>
  <si>
    <t xml:space="preserve">744 tractor </t>
  </si>
  <si>
    <t>2026-03-21T05:41:56.000Z</t>
  </si>
  <si>
    <t xml:space="preserve">yashraj </t>
  </si>
  <si>
    <t>1774071716043-ramesh shankar dhadve.pdf</t>
  </si>
  <si>
    <t>NATHURAM SADHOO LEKAVALE</t>
  </si>
  <si>
    <t>MU MOHARI BK, MOHARI BK, HATVE BK BHOR PUNE, MAHARASHTRA 412213 PUNE</t>
  </si>
  <si>
    <t>7057008266</t>
  </si>
  <si>
    <t>NEW</t>
  </si>
  <si>
    <t>201440030125790068700000</t>
  </si>
  <si>
    <t>SWARAJ</t>
  </si>
  <si>
    <t xml:space="preserve">735 TRACTOR </t>
  </si>
  <si>
    <t>2026-03-21T05:57:06.000Z</t>
  </si>
  <si>
    <t xml:space="preserve">YASHRAJ </t>
  </si>
  <si>
    <t>1774072625476-NATHURAM SADHOO LEKAVALE.pdf</t>
  </si>
  <si>
    <t xml:space="preserve">TOTAL </t>
  </si>
  <si>
    <t>TDS</t>
  </si>
  <si>
    <t>FINAL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</si>
</sst>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3D09-4D07-4E63-8C85-CB0EDD88761C}">
  <dimension ref="A1:AH20"/>
  <sheetViews>
    <sheetView tabSelected="1" topLeftCell="L1" workbookViewId="0">
      <selection activeCell="P20" sqref="P20"/>
    </sheetView>
  </sheetViews>
  <sheetFormatPr defaultRowHeight="15" x14ac:dyDescent="0.25"/>
  <cols>
    <col min="2" max="2" width="30.28515625" customWidth="1"/>
    <col min="5" max="5" width="0.28515625" customWidth="1"/>
    <col min="6" max="6" width="9.140625" hidden="1" customWidth="1"/>
    <col min="7" max="7" width="24.42578125" customWidth="1"/>
    <col min="8" max="8" width="9.140625" customWidth="1"/>
    <col min="9" max="10" width="9.140625" hidden="1" customWidth="1"/>
    <col min="11" max="11" width="57.7109375" customWidth="1"/>
    <col min="16" max="16" width="21.85546875" customWidth="1"/>
    <col min="17" max="17" width="38.42578125" customWidth="1"/>
    <col min="18" max="18" width="22.140625" customWidth="1"/>
    <col min="22" max="22" width="8.7109375" customWidth="1"/>
    <col min="23" max="23" width="0.140625" hidden="1" customWidth="1"/>
    <col min="24" max="24" width="1.42578125" hidden="1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11081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8302</v>
      </c>
      <c r="M2">
        <v>51636</v>
      </c>
      <c r="N2">
        <v>60930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48</v>
      </c>
      <c r="W2" t="s">
        <v>50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51</v>
      </c>
      <c r="AG2">
        <v>0</v>
      </c>
      <c r="AH2">
        <v>28399.8</v>
      </c>
    </row>
    <row r="3" spans="1:34" x14ac:dyDescent="0.25">
      <c r="A3">
        <v>11088</v>
      </c>
      <c r="B3" t="s">
        <v>52</v>
      </c>
      <c r="C3" t="s">
        <v>53</v>
      </c>
      <c r="D3" t="s">
        <v>54</v>
      </c>
      <c r="E3" t="s">
        <v>55</v>
      </c>
      <c r="F3" t="s">
        <v>38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7821</v>
      </c>
      <c r="M3">
        <v>39754</v>
      </c>
      <c r="N3">
        <v>46910</v>
      </c>
      <c r="O3" t="s">
        <v>44</v>
      </c>
      <c r="P3" t="s">
        <v>61</v>
      </c>
      <c r="Q3" t="s">
        <v>62</v>
      </c>
      <c r="R3" t="s">
        <v>47</v>
      </c>
      <c r="S3" t="s">
        <v>48</v>
      </c>
      <c r="T3" t="s">
        <v>63</v>
      </c>
      <c r="U3" t="s">
        <v>63</v>
      </c>
      <c r="V3" t="s">
        <v>64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51</v>
      </c>
      <c r="AG3">
        <v>0</v>
      </c>
      <c r="AH3">
        <v>21864.7</v>
      </c>
    </row>
    <row r="4" spans="1:34" x14ac:dyDescent="0.25">
      <c r="A4">
        <v>11089</v>
      </c>
      <c r="B4" t="s">
        <v>66</v>
      </c>
      <c r="C4" t="s">
        <v>67</v>
      </c>
      <c r="D4" t="s">
        <v>68</v>
      </c>
      <c r="E4" t="s">
        <v>55</v>
      </c>
      <c r="F4" t="s">
        <v>38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>
        <v>161</v>
      </c>
      <c r="M4">
        <v>49635</v>
      </c>
      <c r="N4">
        <v>58569</v>
      </c>
      <c r="O4" t="s">
        <v>44</v>
      </c>
      <c r="P4" t="s">
        <v>74</v>
      </c>
      <c r="Q4" t="s">
        <v>75</v>
      </c>
      <c r="R4" t="s">
        <v>47</v>
      </c>
      <c r="S4" t="s">
        <v>48</v>
      </c>
      <c r="T4" t="s">
        <v>76</v>
      </c>
      <c r="U4" t="s">
        <v>76</v>
      </c>
      <c r="V4" t="s">
        <v>64</v>
      </c>
      <c r="W4" t="s">
        <v>77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51</v>
      </c>
      <c r="AG4">
        <v>0</v>
      </c>
      <c r="AH4">
        <v>27299.25</v>
      </c>
    </row>
    <row r="5" spans="1:34" x14ac:dyDescent="0.25">
      <c r="A5">
        <v>11090</v>
      </c>
      <c r="B5" t="s">
        <v>78</v>
      </c>
      <c r="C5" t="s">
        <v>79</v>
      </c>
      <c r="D5" t="s">
        <v>80</v>
      </c>
      <c r="E5" t="s">
        <v>55</v>
      </c>
      <c r="F5" t="s">
        <v>38</v>
      </c>
      <c r="G5" t="s">
        <v>81</v>
      </c>
      <c r="H5" t="s">
        <v>82</v>
      </c>
      <c r="I5" t="s">
        <v>41</v>
      </c>
      <c r="J5" t="s">
        <v>42</v>
      </c>
      <c r="K5" t="s">
        <v>73</v>
      </c>
      <c r="L5">
        <v>224</v>
      </c>
      <c r="M5">
        <v>32157</v>
      </c>
      <c r="N5">
        <v>37945</v>
      </c>
      <c r="O5" t="s">
        <v>44</v>
      </c>
      <c r="P5" t="s">
        <v>45</v>
      </c>
      <c r="Q5" t="s">
        <v>46</v>
      </c>
      <c r="R5" t="s">
        <v>47</v>
      </c>
      <c r="S5" t="s">
        <v>48</v>
      </c>
      <c r="T5" t="s">
        <v>83</v>
      </c>
      <c r="U5" t="s">
        <v>83</v>
      </c>
      <c r="V5" t="s">
        <v>64</v>
      </c>
      <c r="W5" t="s">
        <v>84</v>
      </c>
      <c r="Y5">
        <v>0</v>
      </c>
      <c r="Z5">
        <v>0</v>
      </c>
      <c r="AA5">
        <v>55</v>
      </c>
      <c r="AB5">
        <v>0</v>
      </c>
      <c r="AE5" t="s">
        <v>44</v>
      </c>
      <c r="AF5" t="s">
        <v>51</v>
      </c>
      <c r="AG5">
        <v>0</v>
      </c>
      <c r="AH5">
        <v>17686.349999999999</v>
      </c>
    </row>
    <row r="6" spans="1:34" x14ac:dyDescent="0.25">
      <c r="A6">
        <v>11091</v>
      </c>
      <c r="B6" t="s">
        <v>85</v>
      </c>
      <c r="C6" t="s">
        <v>86</v>
      </c>
      <c r="D6" t="s">
        <v>87</v>
      </c>
      <c r="E6" t="s">
        <v>37</v>
      </c>
      <c r="F6" t="s">
        <v>88</v>
      </c>
      <c r="G6" t="s">
        <v>89</v>
      </c>
      <c r="H6" t="s">
        <v>90</v>
      </c>
      <c r="I6" t="s">
        <v>58</v>
      </c>
      <c r="J6" t="s">
        <v>59</v>
      </c>
      <c r="K6" t="s">
        <v>91</v>
      </c>
      <c r="L6">
        <v>0</v>
      </c>
      <c r="M6">
        <v>16099</v>
      </c>
      <c r="N6">
        <v>16911</v>
      </c>
      <c r="O6" t="s">
        <v>44</v>
      </c>
      <c r="P6" t="s">
        <v>92</v>
      </c>
      <c r="Q6" t="s">
        <v>93</v>
      </c>
      <c r="R6" t="s">
        <v>94</v>
      </c>
      <c r="S6" t="s">
        <v>48</v>
      </c>
      <c r="T6" t="s">
        <v>95</v>
      </c>
      <c r="U6" t="s">
        <v>95</v>
      </c>
      <c r="V6" t="s">
        <v>48</v>
      </c>
      <c r="W6" t="s">
        <v>96</v>
      </c>
      <c r="Y6">
        <v>0</v>
      </c>
      <c r="Z6">
        <v>0</v>
      </c>
      <c r="AA6">
        <v>45</v>
      </c>
      <c r="AB6">
        <v>0</v>
      </c>
      <c r="AE6" t="s">
        <v>44</v>
      </c>
      <c r="AF6" t="s">
        <v>51</v>
      </c>
      <c r="AG6">
        <v>0</v>
      </c>
      <c r="AH6">
        <f>M6*AA6%</f>
        <v>7244.55</v>
      </c>
    </row>
    <row r="7" spans="1:34" x14ac:dyDescent="0.25">
      <c r="A7">
        <v>11098</v>
      </c>
      <c r="B7" t="s">
        <v>97</v>
      </c>
      <c r="C7" t="s">
        <v>98</v>
      </c>
      <c r="D7" t="s">
        <v>99</v>
      </c>
      <c r="E7" t="s">
        <v>37</v>
      </c>
      <c r="F7" t="s">
        <v>100</v>
      </c>
      <c r="G7" t="s">
        <v>101</v>
      </c>
      <c r="H7" t="s">
        <v>102</v>
      </c>
      <c r="I7" t="s">
        <v>103</v>
      </c>
      <c r="J7" t="s">
        <v>104</v>
      </c>
      <c r="K7" t="s">
        <v>105</v>
      </c>
      <c r="L7">
        <v>1973</v>
      </c>
      <c r="M7">
        <v>1973</v>
      </c>
      <c r="N7">
        <v>2328</v>
      </c>
      <c r="O7" t="s">
        <v>44</v>
      </c>
      <c r="P7" t="s">
        <v>106</v>
      </c>
      <c r="Q7" t="s">
        <v>107</v>
      </c>
      <c r="R7" t="s">
        <v>108</v>
      </c>
      <c r="S7" t="s">
        <v>48</v>
      </c>
      <c r="T7" t="s">
        <v>109</v>
      </c>
      <c r="U7" t="s">
        <v>109</v>
      </c>
      <c r="V7" t="s">
        <v>108</v>
      </c>
      <c r="W7" t="s">
        <v>110</v>
      </c>
      <c r="Y7">
        <v>0</v>
      </c>
      <c r="Z7">
        <v>0</v>
      </c>
      <c r="AA7">
        <v>30</v>
      </c>
      <c r="AB7">
        <v>0</v>
      </c>
      <c r="AE7" t="s">
        <v>44</v>
      </c>
      <c r="AF7" t="s">
        <v>51</v>
      </c>
      <c r="AG7">
        <v>0</v>
      </c>
      <c r="AH7">
        <v>591.9</v>
      </c>
    </row>
    <row r="8" spans="1:34" x14ac:dyDescent="0.25">
      <c r="A8">
        <v>11100</v>
      </c>
      <c r="B8" t="s">
        <v>111</v>
      </c>
      <c r="C8" t="s">
        <v>112</v>
      </c>
      <c r="D8" t="s">
        <v>113</v>
      </c>
      <c r="E8" t="s">
        <v>55</v>
      </c>
      <c r="F8" t="s">
        <v>38</v>
      </c>
      <c r="G8" t="s">
        <v>114</v>
      </c>
      <c r="H8" t="s">
        <v>115</v>
      </c>
      <c r="I8" t="s">
        <v>116</v>
      </c>
      <c r="J8" t="s">
        <v>117</v>
      </c>
      <c r="K8" t="s">
        <v>60</v>
      </c>
      <c r="L8">
        <v>2460</v>
      </c>
      <c r="M8">
        <v>51933</v>
      </c>
      <c r="N8">
        <v>61281</v>
      </c>
      <c r="O8" t="s">
        <v>44</v>
      </c>
      <c r="P8" t="s">
        <v>118</v>
      </c>
      <c r="Q8" t="s">
        <v>119</v>
      </c>
      <c r="R8" t="s">
        <v>47</v>
      </c>
      <c r="S8" t="s">
        <v>48</v>
      </c>
      <c r="T8" t="s">
        <v>120</v>
      </c>
      <c r="U8" t="s">
        <v>120</v>
      </c>
      <c r="V8" t="s">
        <v>121</v>
      </c>
      <c r="W8" t="s">
        <v>122</v>
      </c>
      <c r="Y8">
        <v>0</v>
      </c>
      <c r="Z8">
        <v>0</v>
      </c>
      <c r="AA8">
        <v>55</v>
      </c>
      <c r="AB8">
        <v>0</v>
      </c>
      <c r="AE8" t="s">
        <v>44</v>
      </c>
      <c r="AF8" t="s">
        <v>51</v>
      </c>
      <c r="AG8">
        <v>0</v>
      </c>
      <c r="AH8">
        <v>28563.15</v>
      </c>
    </row>
    <row r="9" spans="1:34" x14ac:dyDescent="0.25">
      <c r="A9">
        <v>11103</v>
      </c>
      <c r="B9" t="s">
        <v>123</v>
      </c>
      <c r="C9" t="s">
        <v>124</v>
      </c>
      <c r="D9" t="s">
        <v>125</v>
      </c>
      <c r="E9" t="s">
        <v>126</v>
      </c>
      <c r="F9" t="s">
        <v>100</v>
      </c>
      <c r="G9" t="s">
        <v>127</v>
      </c>
      <c r="H9" t="s">
        <v>128</v>
      </c>
      <c r="I9" t="s">
        <v>58</v>
      </c>
      <c r="J9" t="s">
        <v>59</v>
      </c>
      <c r="K9" t="s">
        <v>129</v>
      </c>
      <c r="L9">
        <v>10899</v>
      </c>
      <c r="M9">
        <v>22769</v>
      </c>
      <c r="N9">
        <v>26868</v>
      </c>
      <c r="O9" t="s">
        <v>44</v>
      </c>
      <c r="P9" t="s">
        <v>130</v>
      </c>
      <c r="Q9" t="s">
        <v>131</v>
      </c>
      <c r="R9" t="s">
        <v>132</v>
      </c>
      <c r="S9" t="s">
        <v>48</v>
      </c>
      <c r="T9" t="s">
        <v>133</v>
      </c>
      <c r="U9" t="s">
        <v>133</v>
      </c>
      <c r="V9" t="s">
        <v>48</v>
      </c>
      <c r="W9" t="s">
        <v>134</v>
      </c>
      <c r="Y9">
        <v>0</v>
      </c>
      <c r="Z9">
        <v>0</v>
      </c>
      <c r="AA9">
        <v>0</v>
      </c>
      <c r="AB9">
        <v>15</v>
      </c>
      <c r="AE9" t="s">
        <v>44</v>
      </c>
      <c r="AF9" t="s">
        <v>51</v>
      </c>
      <c r="AG9">
        <v>0</v>
      </c>
      <c r="AH9">
        <f>L9*AB9%</f>
        <v>1634.85</v>
      </c>
    </row>
    <row r="10" spans="1:34" x14ac:dyDescent="0.25">
      <c r="A10">
        <v>11105</v>
      </c>
      <c r="B10" t="s">
        <v>135</v>
      </c>
      <c r="C10" t="s">
        <v>136</v>
      </c>
      <c r="D10" t="s">
        <v>137</v>
      </c>
      <c r="E10" t="s">
        <v>37</v>
      </c>
      <c r="F10" t="s">
        <v>100</v>
      </c>
      <c r="G10" t="s">
        <v>138</v>
      </c>
      <c r="H10" t="s">
        <v>139</v>
      </c>
      <c r="I10" t="s">
        <v>140</v>
      </c>
      <c r="J10" t="s">
        <v>141</v>
      </c>
      <c r="K10" t="s">
        <v>142</v>
      </c>
      <c r="L10">
        <v>4879</v>
      </c>
      <c r="M10">
        <v>21303</v>
      </c>
      <c r="N10">
        <v>23051</v>
      </c>
      <c r="O10" t="s">
        <v>44</v>
      </c>
      <c r="P10" t="s">
        <v>143</v>
      </c>
      <c r="Q10" t="s">
        <v>144</v>
      </c>
      <c r="R10" t="s">
        <v>145</v>
      </c>
      <c r="S10" t="s">
        <v>48</v>
      </c>
      <c r="T10" t="s">
        <v>146</v>
      </c>
      <c r="U10" t="s">
        <v>146</v>
      </c>
      <c r="V10" t="s">
        <v>48</v>
      </c>
      <c r="W10" t="s">
        <v>147</v>
      </c>
      <c r="Y10">
        <v>0</v>
      </c>
      <c r="Z10">
        <v>0</v>
      </c>
      <c r="AA10">
        <v>55</v>
      </c>
      <c r="AB10">
        <v>0</v>
      </c>
      <c r="AE10" t="s">
        <v>44</v>
      </c>
      <c r="AF10" t="s">
        <v>51</v>
      </c>
      <c r="AG10">
        <v>0</v>
      </c>
      <c r="AH10">
        <v>11716.65</v>
      </c>
    </row>
    <row r="11" spans="1:34" x14ac:dyDescent="0.25">
      <c r="A11">
        <v>11106</v>
      </c>
      <c r="B11" t="s">
        <v>148</v>
      </c>
      <c r="C11" t="s">
        <v>149</v>
      </c>
      <c r="D11" t="s">
        <v>150</v>
      </c>
      <c r="E11" t="s">
        <v>37</v>
      </c>
      <c r="F11" t="s">
        <v>100</v>
      </c>
      <c r="G11" t="s">
        <v>151</v>
      </c>
      <c r="H11" t="s">
        <v>152</v>
      </c>
      <c r="I11" t="s">
        <v>41</v>
      </c>
      <c r="J11" t="s">
        <v>42</v>
      </c>
      <c r="K11" t="s">
        <v>153</v>
      </c>
      <c r="L11">
        <v>5882</v>
      </c>
      <c r="M11">
        <v>13199</v>
      </c>
      <c r="N11">
        <v>15575</v>
      </c>
      <c r="O11" t="s">
        <v>44</v>
      </c>
      <c r="P11" t="s">
        <v>154</v>
      </c>
      <c r="Q11" t="s">
        <v>155</v>
      </c>
      <c r="R11" t="s">
        <v>156</v>
      </c>
      <c r="S11" t="s">
        <v>48</v>
      </c>
      <c r="T11" t="s">
        <v>157</v>
      </c>
      <c r="U11" t="s">
        <v>157</v>
      </c>
      <c r="V11" t="s">
        <v>48</v>
      </c>
      <c r="W11" t="s">
        <v>158</v>
      </c>
      <c r="Y11">
        <v>0</v>
      </c>
      <c r="Z11">
        <v>0</v>
      </c>
      <c r="AA11">
        <v>30</v>
      </c>
      <c r="AB11">
        <v>0</v>
      </c>
      <c r="AE11" t="s">
        <v>44</v>
      </c>
      <c r="AF11" t="s">
        <v>51</v>
      </c>
      <c r="AG11">
        <v>0</v>
      </c>
      <c r="AH11">
        <f>M11*AA11%</f>
        <v>3959.7</v>
      </c>
    </row>
    <row r="12" spans="1:34" x14ac:dyDescent="0.25">
      <c r="A12">
        <v>11107</v>
      </c>
      <c r="B12" t="s">
        <v>159</v>
      </c>
      <c r="C12" t="s">
        <v>160</v>
      </c>
      <c r="D12" t="s">
        <v>161</v>
      </c>
      <c r="E12" t="s">
        <v>37</v>
      </c>
      <c r="F12" t="s">
        <v>100</v>
      </c>
      <c r="G12" t="s">
        <v>162</v>
      </c>
      <c r="H12" t="s">
        <v>163</v>
      </c>
      <c r="I12" t="s">
        <v>103</v>
      </c>
      <c r="J12" t="s">
        <v>104</v>
      </c>
      <c r="K12" t="s">
        <v>164</v>
      </c>
      <c r="L12">
        <v>0</v>
      </c>
      <c r="M12">
        <v>8262</v>
      </c>
      <c r="N12">
        <v>9749</v>
      </c>
      <c r="O12" t="s">
        <v>44</v>
      </c>
      <c r="P12" t="s">
        <v>165</v>
      </c>
      <c r="Q12" t="s">
        <v>166</v>
      </c>
      <c r="R12" t="s">
        <v>132</v>
      </c>
      <c r="S12" t="s">
        <v>48</v>
      </c>
      <c r="T12" t="s">
        <v>167</v>
      </c>
      <c r="U12" t="s">
        <v>167</v>
      </c>
      <c r="V12" t="s">
        <v>168</v>
      </c>
      <c r="W12" t="s">
        <v>169</v>
      </c>
      <c r="Y12">
        <v>0</v>
      </c>
      <c r="Z12">
        <v>0</v>
      </c>
      <c r="AA12">
        <v>27</v>
      </c>
      <c r="AB12">
        <v>0</v>
      </c>
      <c r="AE12" t="s">
        <v>44</v>
      </c>
      <c r="AF12" t="s">
        <v>51</v>
      </c>
      <c r="AG12">
        <v>0</v>
      </c>
      <c r="AH12">
        <v>2230.7399999999998</v>
      </c>
    </row>
    <row r="13" spans="1:34" x14ac:dyDescent="0.25">
      <c r="A13">
        <v>11111</v>
      </c>
      <c r="B13" t="s">
        <v>170</v>
      </c>
      <c r="C13" t="s">
        <v>171</v>
      </c>
      <c r="D13" t="s">
        <v>172</v>
      </c>
      <c r="E13" t="s">
        <v>37</v>
      </c>
      <c r="F13" t="s">
        <v>38</v>
      </c>
      <c r="G13" t="s">
        <v>173</v>
      </c>
      <c r="H13" t="s">
        <v>174</v>
      </c>
      <c r="I13" t="s">
        <v>103</v>
      </c>
      <c r="J13" t="s">
        <v>104</v>
      </c>
      <c r="K13" t="s">
        <v>153</v>
      </c>
      <c r="L13">
        <v>1044</v>
      </c>
      <c r="M13">
        <v>30346</v>
      </c>
      <c r="N13">
        <v>35808</v>
      </c>
      <c r="O13" t="s">
        <v>44</v>
      </c>
      <c r="P13" t="s">
        <v>61</v>
      </c>
      <c r="Q13" t="s">
        <v>175</v>
      </c>
      <c r="R13" t="s">
        <v>47</v>
      </c>
      <c r="S13" t="s">
        <v>48</v>
      </c>
      <c r="T13" t="s">
        <v>176</v>
      </c>
      <c r="U13" t="s">
        <v>176</v>
      </c>
      <c r="V13" t="s">
        <v>48</v>
      </c>
      <c r="W13" t="s">
        <v>177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51</v>
      </c>
      <c r="AG13">
        <v>0</v>
      </c>
      <c r="AH13">
        <v>16690.3</v>
      </c>
    </row>
    <row r="14" spans="1:34" x14ac:dyDescent="0.25">
      <c r="A14">
        <v>11127</v>
      </c>
      <c r="B14" t="s">
        <v>178</v>
      </c>
      <c r="C14" t="s">
        <v>179</v>
      </c>
      <c r="D14" t="s">
        <v>180</v>
      </c>
      <c r="E14" t="s">
        <v>37</v>
      </c>
      <c r="F14" t="s">
        <v>181</v>
      </c>
      <c r="G14" t="s">
        <v>182</v>
      </c>
      <c r="H14" t="s">
        <v>183</v>
      </c>
      <c r="I14" t="s">
        <v>184</v>
      </c>
      <c r="J14" t="s">
        <v>185</v>
      </c>
      <c r="K14" t="s">
        <v>43</v>
      </c>
      <c r="L14">
        <v>227</v>
      </c>
      <c r="M14">
        <v>29528</v>
      </c>
      <c r="N14">
        <v>34844</v>
      </c>
      <c r="O14" t="s">
        <v>44</v>
      </c>
      <c r="P14" t="s">
        <v>45</v>
      </c>
      <c r="Q14" t="s">
        <v>186</v>
      </c>
      <c r="R14" t="s">
        <v>47</v>
      </c>
      <c r="S14" t="s">
        <v>48</v>
      </c>
      <c r="T14" t="s">
        <v>187</v>
      </c>
      <c r="U14" t="s">
        <v>187</v>
      </c>
      <c r="V14" t="s">
        <v>188</v>
      </c>
      <c r="W14" t="s">
        <v>189</v>
      </c>
      <c r="Y14">
        <v>0</v>
      </c>
      <c r="Z14">
        <v>0</v>
      </c>
      <c r="AA14">
        <v>55</v>
      </c>
      <c r="AB14">
        <v>0</v>
      </c>
      <c r="AE14" t="s">
        <v>44</v>
      </c>
      <c r="AF14" t="s">
        <v>51</v>
      </c>
      <c r="AG14">
        <v>0</v>
      </c>
      <c r="AH14">
        <v>16240.4</v>
      </c>
    </row>
    <row r="15" spans="1:34" x14ac:dyDescent="0.25">
      <c r="A15">
        <v>11133</v>
      </c>
      <c r="B15" t="s">
        <v>190</v>
      </c>
      <c r="C15" t="s">
        <v>191</v>
      </c>
      <c r="D15" t="s">
        <v>192</v>
      </c>
      <c r="E15" t="s">
        <v>55</v>
      </c>
      <c r="F15" t="s">
        <v>88</v>
      </c>
      <c r="G15" t="s">
        <v>56</v>
      </c>
      <c r="H15" t="s">
        <v>193</v>
      </c>
      <c r="I15" t="s">
        <v>103</v>
      </c>
      <c r="J15" t="s">
        <v>104</v>
      </c>
      <c r="K15" t="s">
        <v>105</v>
      </c>
      <c r="L15">
        <v>1002</v>
      </c>
      <c r="M15">
        <v>8694</v>
      </c>
      <c r="N15">
        <v>10259</v>
      </c>
      <c r="O15" t="s">
        <v>44</v>
      </c>
      <c r="P15" t="s">
        <v>194</v>
      </c>
      <c r="Q15" t="s">
        <v>195</v>
      </c>
      <c r="R15" t="s">
        <v>156</v>
      </c>
      <c r="S15" t="s">
        <v>48</v>
      </c>
      <c r="T15" t="s">
        <v>196</v>
      </c>
      <c r="U15" t="s">
        <v>196</v>
      </c>
      <c r="V15" t="s">
        <v>197</v>
      </c>
      <c r="W15" t="s">
        <v>198</v>
      </c>
      <c r="Y15">
        <v>0</v>
      </c>
      <c r="Z15">
        <v>0</v>
      </c>
      <c r="AA15">
        <v>50</v>
      </c>
      <c r="AB15">
        <v>0</v>
      </c>
      <c r="AE15" t="s">
        <v>44</v>
      </c>
      <c r="AF15" t="s">
        <v>51</v>
      </c>
      <c r="AG15">
        <v>0</v>
      </c>
      <c r="AH15">
        <f>M15*AA15%</f>
        <v>4347</v>
      </c>
    </row>
    <row r="16" spans="1:34" ht="15.75" thickBot="1" x14ac:dyDescent="0.3">
      <c r="A16">
        <v>11136</v>
      </c>
      <c r="B16" t="s">
        <v>199</v>
      </c>
      <c r="C16" t="s">
        <v>200</v>
      </c>
      <c r="D16" t="s">
        <v>201</v>
      </c>
      <c r="E16" t="s">
        <v>37</v>
      </c>
      <c r="F16" t="s">
        <v>100</v>
      </c>
      <c r="G16" t="s">
        <v>202</v>
      </c>
      <c r="H16" t="s">
        <v>203</v>
      </c>
      <c r="I16" t="s">
        <v>103</v>
      </c>
      <c r="J16" t="s">
        <v>104</v>
      </c>
      <c r="K16" t="s">
        <v>105</v>
      </c>
      <c r="L16">
        <v>1040</v>
      </c>
      <c r="M16">
        <v>8732</v>
      </c>
      <c r="N16">
        <v>10304</v>
      </c>
      <c r="O16" t="s">
        <v>44</v>
      </c>
      <c r="P16" t="s">
        <v>204</v>
      </c>
      <c r="Q16" t="s">
        <v>205</v>
      </c>
      <c r="R16" t="s">
        <v>156</v>
      </c>
      <c r="S16" t="s">
        <v>48</v>
      </c>
      <c r="T16" t="s">
        <v>206</v>
      </c>
      <c r="U16" t="s">
        <v>206</v>
      </c>
      <c r="V16" t="s">
        <v>207</v>
      </c>
      <c r="W16" t="s">
        <v>208</v>
      </c>
      <c r="Y16">
        <v>0</v>
      </c>
      <c r="Z16">
        <v>0</v>
      </c>
      <c r="AA16">
        <v>50</v>
      </c>
      <c r="AB16">
        <v>0</v>
      </c>
      <c r="AE16" t="s">
        <v>44</v>
      </c>
      <c r="AF16" t="s">
        <v>51</v>
      </c>
      <c r="AG16">
        <v>0</v>
      </c>
      <c r="AH16">
        <f>M16*AA16%</f>
        <v>4366</v>
      </c>
    </row>
    <row r="17" spans="33:34" ht="15.75" thickBot="1" x14ac:dyDescent="0.3">
      <c r="AG17" s="2" t="s">
        <v>209</v>
      </c>
      <c r="AH17" s="3">
        <f>SUM(AH2:AH16)</f>
        <v>192835.34</v>
      </c>
    </row>
    <row r="18" spans="33:34" x14ac:dyDescent="0.25">
      <c r="AG18" t="s">
        <v>210</v>
      </c>
      <c r="AH18" s="1">
        <v>0.02</v>
      </c>
    </row>
    <row r="19" spans="33:34" x14ac:dyDescent="0.25">
      <c r="AH19">
        <f>AH17*AH18</f>
        <v>3856.7067999999999</v>
      </c>
    </row>
    <row r="20" spans="33:34" x14ac:dyDescent="0.25">
      <c r="AG20" t="s">
        <v>211</v>
      </c>
      <c r="AH20">
        <f>AH17-AH19</f>
        <v>188978.63319999998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2026-03-23T05:53:26Z</dcterms:created>
  <dcterms:modified xsi:type="dcterms:W3CDTF">2026-03-23T06:55:08Z</dcterms:modified>
</cp:coreProperties>
</file>