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DE3FE95A-7E96-4953-A546-BD8AF35BE648}" xr6:coauthVersionLast="47" xr6:coauthVersionMax="47" xr10:uidLastSave="{00000000-0000-0000-0000-000000000000}"/>
  <bookViews>
    <workbookView xWindow="-120" yWindow="-120" windowWidth="29040" windowHeight="15720" xr2:uid="{802A51B1-732D-45ED-9975-1296AC669C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" i="1" l="1"/>
  <c r="AA2" i="1"/>
  <c r="Y8" i="1"/>
  <c r="Y2" i="1"/>
  <c r="Y6" i="1"/>
  <c r="Y5" i="1"/>
  <c r="Y4" i="1"/>
  <c r="Y3" i="1"/>
  <c r="AA3" i="1" s="1"/>
  <c r="AB3" i="1" s="1"/>
  <c r="AA4" i="1" l="1"/>
  <c r="AB4" i="1" s="1"/>
  <c r="AB6" i="1" s="1"/>
  <c r="AA5" i="1"/>
  <c r="AB5" i="1" s="1"/>
</calcChain>
</file>

<file path=xl/sharedStrings.xml><?xml version="1.0" encoding="utf-8"?>
<sst xmlns="http://schemas.openxmlformats.org/spreadsheetml/2006/main" count="81" uniqueCount="65">
  <si>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</si>
  <si>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</si>
  <si>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</si>
  <si>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</si>
  <si>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</si>
  <si>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</si>
  <si>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</si>
  <si>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</si>
  <si>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</si>
  <si>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</si>
  <si>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</si>
  <si>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</si>
  <si>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</si>
  <si>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</si>
  <si>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</si>
  <si>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</si>
  <si>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</si>
  <si>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</si>
  <si>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</si>
  <si>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</si>
  <si>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</si>
  <si>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</si>
  <si>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</si>
  <si>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</si>
  <si>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</si>
  <si>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</si>
  <si>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</si>
  <si>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</si>
  <si>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</si>
  <si>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</si>
  <si>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OMA RAM</t>
  </si>
  <si>
    <t>ICICI Lombard General Insurance Company Limited</t>
  </si>
  <si>
    <t>LIABILITY</t>
  </si>
  <si>
    <t>GCV</t>
  </si>
  <si>
    <t>MH12TV9706</t>
  </si>
  <si>
    <t>M &amp; M</t>
  </si>
  <si>
    <t>BOLERO MAXX PICK UP</t>
  </si>
  <si>
    <t>2022</t>
  </si>
  <si>
    <t>0</t>
  </si>
  <si>
    <t>3090</t>
  </si>
  <si>
    <t>3</t>
  </si>
  <si>
    <t>3003/A/436297159/00/B00</t>
  </si>
  <si>
    <t>JAYSING SHRIMANT SHINGADE</t>
  </si>
  <si>
    <t>MH12SF3508</t>
  </si>
  <si>
    <t>BOLERO MAXI TRUCK PLUS PS 1.2T</t>
  </si>
  <si>
    <t>3003/436319755/00/B00</t>
  </si>
  <si>
    <t>NA TULASIDAS KHIMJIBHAI PATEL VELANI</t>
  </si>
  <si>
    <t>MH09CU0453</t>
  </si>
  <si>
    <t>TATA MOTORS</t>
  </si>
  <si>
    <t>XENON DICOR</t>
  </si>
  <si>
    <t>2013</t>
  </si>
  <si>
    <t>2950</t>
  </si>
  <si>
    <t>2</t>
  </si>
  <si>
    <t>3003/A/436329492/00/B00</t>
  </si>
  <si>
    <t>MANOLKAR AND DAUGHTERS ENTERPRISES</t>
  </si>
  <si>
    <t>PACKAGE</t>
  </si>
  <si>
    <t>MH12PQ6275</t>
  </si>
  <si>
    <t>BIG BOLERO PICK UP VAN</t>
  </si>
  <si>
    <t>2018</t>
  </si>
  <si>
    <t>3225</t>
  </si>
  <si>
    <t>3003/436387254/00/000</t>
  </si>
  <si>
    <t>TOTAL</t>
  </si>
  <si>
    <t>GST</t>
  </si>
  <si>
    <t>GST AMT</t>
  </si>
  <si>
    <t>FINAL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</si>
</sst>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4" fontId="0" fillId="0" borderId="2" xfId="2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9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0" fillId="0" borderId="2" xfId="0" applyBorder="1"/>
    <xf numFmtId="167" fontId="0" fillId="0" borderId="2" xfId="0" applyNumberFormat="1" applyBorder="1"/>
    <xf numFmtId="9" fontId="0" fillId="0" borderId="0" xfId="0" applyNumberFormat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4" xfId="2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B9209-90A1-42C0-B19D-5F0C39DDF43C}">
  <dimension ref="A1:AC10"/>
  <sheetViews>
    <sheetView tabSelected="1" topLeftCell="E1" workbookViewId="0">
      <selection activeCell="Z18" sqref="Z18"/>
    </sheetView>
  </sheetViews>
  <sheetFormatPr defaultRowHeight="15" x14ac:dyDescent="0.25"/>
  <cols>
    <col min="1" max="1" width="16" customWidth="1"/>
    <col min="3" max="3" width="45" customWidth="1"/>
    <col min="4" max="4" width="28.85546875" customWidth="1"/>
    <col min="5" max="5" width="16" customWidth="1"/>
    <col min="7" max="7" width="18.7109375" customWidth="1"/>
    <col min="16" max="16" width="15.140625" customWidth="1"/>
    <col min="17" max="17" width="15" customWidth="1"/>
    <col min="26" max="26" width="9.7109375" customWidth="1"/>
  </cols>
  <sheetData>
    <row r="1" spans="1:29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ht="15.75" x14ac:dyDescent="0.25">
      <c r="A2" s="10">
        <v>46122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1" t="s">
        <v>36</v>
      </c>
      <c r="J2" s="11" t="s">
        <v>37</v>
      </c>
      <c r="K2" s="11" t="s">
        <v>38</v>
      </c>
      <c r="L2" s="11" t="s">
        <v>39</v>
      </c>
      <c r="M2" s="11" t="s">
        <v>40</v>
      </c>
      <c r="N2" s="11"/>
      <c r="O2" s="11" t="s">
        <v>41</v>
      </c>
      <c r="P2" s="12">
        <v>46123</v>
      </c>
      <c r="Q2" s="12">
        <v>46487</v>
      </c>
      <c r="R2" s="11">
        <v>0</v>
      </c>
      <c r="S2" s="11">
        <v>0</v>
      </c>
      <c r="T2" s="11">
        <v>0</v>
      </c>
      <c r="U2" s="11">
        <v>16748</v>
      </c>
      <c r="V2" s="11">
        <v>16748</v>
      </c>
      <c r="W2" s="11">
        <v>17676</v>
      </c>
      <c r="X2" s="13">
        <v>0.53</v>
      </c>
      <c r="Y2" s="14">
        <f>V2*X2</f>
        <v>8876.44</v>
      </c>
      <c r="Z2" s="15">
        <v>0.02</v>
      </c>
      <c r="AA2" s="16">
        <f>Z2*Y2</f>
        <v>177.52880000000002</v>
      </c>
      <c r="AB2" s="16">
        <f>Y2-AA2</f>
        <v>8698.9112000000005</v>
      </c>
      <c r="AC2" s="11"/>
    </row>
    <row r="3" spans="1:29" ht="15.75" x14ac:dyDescent="0.25">
      <c r="A3" s="10">
        <v>46122</v>
      </c>
      <c r="B3" s="11" t="s">
        <v>29</v>
      </c>
      <c r="C3" s="11" t="s">
        <v>42</v>
      </c>
      <c r="D3" s="11" t="s">
        <v>31</v>
      </c>
      <c r="E3" s="11" t="s">
        <v>32</v>
      </c>
      <c r="F3" s="11" t="s">
        <v>33</v>
      </c>
      <c r="G3" s="11" t="s">
        <v>43</v>
      </c>
      <c r="H3" s="11" t="s">
        <v>35</v>
      </c>
      <c r="I3" s="11" t="s">
        <v>44</v>
      </c>
      <c r="J3" s="11">
        <v>2020</v>
      </c>
      <c r="K3" s="11">
        <v>2670</v>
      </c>
      <c r="L3" s="11">
        <v>0</v>
      </c>
      <c r="M3" s="11">
        <v>3</v>
      </c>
      <c r="N3" s="11"/>
      <c r="O3" s="11" t="s">
        <v>45</v>
      </c>
      <c r="P3" s="12">
        <v>46123</v>
      </c>
      <c r="Q3" s="12">
        <v>46487</v>
      </c>
      <c r="R3" s="11">
        <v>0</v>
      </c>
      <c r="S3" s="11">
        <v>395051</v>
      </c>
      <c r="T3" s="11">
        <v>1786</v>
      </c>
      <c r="U3" s="11">
        <v>16748</v>
      </c>
      <c r="V3" s="11">
        <v>18534</v>
      </c>
      <c r="W3" s="11">
        <v>19784</v>
      </c>
      <c r="X3" s="13">
        <v>0.53</v>
      </c>
      <c r="Y3" s="14">
        <f t="shared" ref="Y2:Y4" si="0">V3*X3</f>
        <v>9823.02</v>
      </c>
      <c r="Z3" s="15">
        <v>0.02</v>
      </c>
      <c r="AA3" s="16">
        <f t="shared" ref="AA2:AA4" si="1">Z3*Y3</f>
        <v>196.46040000000002</v>
      </c>
      <c r="AB3" s="16">
        <f t="shared" ref="AB2:AB4" si="2">Y3-AA3</f>
        <v>9626.5596000000005</v>
      </c>
      <c r="AC3" s="11"/>
    </row>
    <row r="4" spans="1:29" ht="18.75" customHeight="1" x14ac:dyDescent="0.25">
      <c r="A4" s="10">
        <v>46122</v>
      </c>
      <c r="B4" s="11" t="s">
        <v>29</v>
      </c>
      <c r="C4" s="11" t="s">
        <v>46</v>
      </c>
      <c r="D4" s="11" t="s">
        <v>31</v>
      </c>
      <c r="E4" s="11" t="s">
        <v>32</v>
      </c>
      <c r="F4" s="11" t="s">
        <v>33</v>
      </c>
      <c r="G4" s="11" t="s">
        <v>47</v>
      </c>
      <c r="H4" s="11" t="s">
        <v>48</v>
      </c>
      <c r="I4" s="11" t="s">
        <v>49</v>
      </c>
      <c r="J4" s="11" t="s">
        <v>50</v>
      </c>
      <c r="K4" s="11" t="s">
        <v>38</v>
      </c>
      <c r="L4" s="11" t="s">
        <v>51</v>
      </c>
      <c r="M4" s="11" t="s">
        <v>52</v>
      </c>
      <c r="N4" s="11"/>
      <c r="O4" s="11" t="s">
        <v>53</v>
      </c>
      <c r="P4" s="12">
        <v>46123</v>
      </c>
      <c r="Q4" s="12">
        <v>46487</v>
      </c>
      <c r="R4" s="11">
        <v>0</v>
      </c>
      <c r="S4" s="11">
        <v>0</v>
      </c>
      <c r="T4" s="11">
        <v>0</v>
      </c>
      <c r="U4" s="11">
        <v>16748</v>
      </c>
      <c r="V4" s="11">
        <v>16748</v>
      </c>
      <c r="W4" s="11">
        <v>17676</v>
      </c>
      <c r="X4" s="13">
        <v>0.53</v>
      </c>
      <c r="Y4" s="14">
        <f t="shared" si="0"/>
        <v>8876.44</v>
      </c>
      <c r="Z4" s="15">
        <v>0.02</v>
      </c>
      <c r="AA4" s="16">
        <f t="shared" si="1"/>
        <v>177.52880000000002</v>
      </c>
      <c r="AB4" s="16">
        <f t="shared" si="2"/>
        <v>8698.9112000000005</v>
      </c>
      <c r="AC4" s="11"/>
    </row>
    <row r="5" spans="1:29" ht="16.5" thickBot="1" x14ac:dyDescent="0.3">
      <c r="A5" s="10">
        <v>46123</v>
      </c>
      <c r="B5" s="20" t="s">
        <v>29</v>
      </c>
      <c r="C5" s="20" t="s">
        <v>54</v>
      </c>
      <c r="D5" s="20" t="s">
        <v>31</v>
      </c>
      <c r="E5" s="20" t="s">
        <v>55</v>
      </c>
      <c r="F5" s="20" t="s">
        <v>33</v>
      </c>
      <c r="G5" s="20" t="s">
        <v>56</v>
      </c>
      <c r="H5" s="20" t="s">
        <v>35</v>
      </c>
      <c r="I5" s="20" t="s">
        <v>57</v>
      </c>
      <c r="J5" s="20" t="s">
        <v>58</v>
      </c>
      <c r="K5" s="20" t="s">
        <v>38</v>
      </c>
      <c r="L5" s="20" t="s">
        <v>59</v>
      </c>
      <c r="M5" s="20" t="s">
        <v>52</v>
      </c>
      <c r="N5" s="11"/>
      <c r="O5" s="20" t="s">
        <v>60</v>
      </c>
      <c r="P5" s="21">
        <v>46124</v>
      </c>
      <c r="Q5" s="21">
        <v>46488</v>
      </c>
      <c r="R5" s="20">
        <v>35</v>
      </c>
      <c r="S5" s="20">
        <v>500000</v>
      </c>
      <c r="T5" s="20">
        <v>1178</v>
      </c>
      <c r="U5" s="20">
        <v>16149</v>
      </c>
      <c r="V5" s="20">
        <v>17327</v>
      </c>
      <c r="W5" s="20">
        <v>18359</v>
      </c>
      <c r="X5" s="23">
        <v>0.53</v>
      </c>
      <c r="Y5" s="24">
        <f t="shared" ref="Y5" si="3">V5*X5</f>
        <v>9183.3100000000013</v>
      </c>
      <c r="Z5" s="15">
        <v>0.02</v>
      </c>
      <c r="AA5" s="27">
        <f t="shared" ref="AA5" si="4">Z5*Y5</f>
        <v>183.66620000000003</v>
      </c>
      <c r="AB5" s="27">
        <f t="shared" ref="AB5" si="5">Y5-AA5</f>
        <v>8999.6438000000016</v>
      </c>
      <c r="AC5" s="11"/>
    </row>
    <row r="6" spans="1:29" ht="15.75" thickBo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8"/>
      <c r="X6" s="25" t="s">
        <v>61</v>
      </c>
      <c r="Y6" s="26">
        <f>SUM(Y2:Y5)</f>
        <v>36759.210000000006</v>
      </c>
      <c r="Z6" s="17"/>
      <c r="AA6" s="28" t="s">
        <v>64</v>
      </c>
      <c r="AB6" s="26">
        <f>SUM(AB2:AB5)</f>
        <v>36024.025800000003</v>
      </c>
      <c r="AC6" s="17"/>
    </row>
    <row r="7" spans="1:29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  <c r="X7" s="19" t="s">
        <v>62</v>
      </c>
      <c r="Y7" s="22">
        <v>0.18</v>
      </c>
      <c r="Z7" s="17"/>
      <c r="AA7" s="17"/>
      <c r="AB7" s="17"/>
    </row>
    <row r="8" spans="1:29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  <c r="X8" s="19" t="s">
        <v>63</v>
      </c>
      <c r="Y8" s="17">
        <f>Y6*Y7</f>
        <v>6616.6578000000009</v>
      </c>
      <c r="Z8" s="17"/>
      <c r="AA8" s="17"/>
      <c r="AB8" s="17"/>
      <c r="AC8" s="17"/>
    </row>
    <row r="9" spans="1:29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  <c r="X9" s="19"/>
      <c r="Y9" s="17"/>
      <c r="Z9" s="17"/>
    </row>
    <row r="10" spans="1:29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  <c r="X10" s="19"/>
      <c r="Y10" s="17"/>
      <c r="Z10" s="17"/>
    </row>
  </sheetData>
  <conditionalFormatting sqref="G4">
    <cfRule type="duplicateValues" dxfId="4" priority="1"/>
  </conditionalFormatting>
  <conditionalFormatting sqref="G5:G10 G1:G3">
    <cfRule type="duplicateValues" dxfId="3" priority="16"/>
    <cfRule type="duplicateValues" dxfId="2" priority="17"/>
  </conditionalFormatting>
  <conditionalFormatting sqref="C1:C3 C5:C10">
    <cfRule type="duplicateValues" dxfId="1" priority="22"/>
  </conditionalFormatting>
  <conditionalFormatting sqref="G1:G3 G5:G10">
    <cfRule type="duplicateValues" dxfId="0" priority="2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2026-04-11T12:40:23Z</dcterms:created>
  <dcterms:modified xsi:type="dcterms:W3CDTF">2026-04-11T12:50:52Z</dcterms:modified>
</cp:coreProperties>
</file>